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Extreme SSD/SynologyDrive/Winning Star Google Drive Shared/WILLIAM SLIDE FOR SPEAKER/BOP/BOP KIT 01/"/>
    </mc:Choice>
  </mc:AlternateContent>
  <xr:revisionPtr revIDLastSave="0" documentId="13_ncr:1_{4A105DD3-48EE-4248-A99D-CF6EB5136845}" xr6:coauthVersionLast="47" xr6:coauthVersionMax="47" xr10:uidLastSave="{00000000-0000-0000-0000-000000000000}"/>
  <bookViews>
    <workbookView xWindow="280" yWindow="660" windowWidth="28740" windowHeight="17140" activeTab="1" xr2:uid="{8C54717A-6CF5-40C0-9F91-6AFDDB5B72DA}"/>
  </bookViews>
  <sheets>
    <sheet name="5 tahun serius" sheetId="1" r:id="rId1"/>
    <sheet name="Mor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15" i="3" l="1"/>
  <c r="BL16" i="3" s="1"/>
  <c r="BE14" i="3"/>
  <c r="I3" i="3"/>
  <c r="O4" i="3" s="1"/>
  <c r="U5" i="3" s="1"/>
  <c r="AA6" i="3" s="1"/>
  <c r="AG7" i="3" s="1"/>
  <c r="AM8" i="3" s="1"/>
  <c r="AS9" i="3" s="1"/>
  <c r="AY10" i="3" s="1"/>
  <c r="BE11" i="3" s="1"/>
  <c r="BK12" i="3" s="1"/>
  <c r="AY13" i="3"/>
  <c r="AS12" i="3"/>
  <c r="AM11" i="3"/>
  <c r="AG10" i="3"/>
  <c r="AH11" i="3" s="1"/>
  <c r="AA9" i="3"/>
  <c r="U8" i="3"/>
  <c r="O7" i="3"/>
  <c r="P8" i="3" s="1"/>
  <c r="I6" i="3"/>
  <c r="C5" i="3"/>
  <c r="E5" i="3" s="1"/>
  <c r="F5" i="3" s="1"/>
  <c r="B23" i="3" s="1"/>
  <c r="B23" i="1"/>
  <c r="AA9" i="1"/>
  <c r="U8" i="1"/>
  <c r="V9" i="1" s="1"/>
  <c r="O7" i="1"/>
  <c r="P8" i="1" s="1"/>
  <c r="I6" i="1"/>
  <c r="C5" i="1"/>
  <c r="D6" i="1" s="1"/>
  <c r="AC9" i="3" l="1"/>
  <c r="AD9" i="3" s="1"/>
  <c r="AB10" i="3"/>
  <c r="AA10" i="3" s="1"/>
  <c r="AB11" i="3" s="1"/>
  <c r="AA11" i="3" s="1"/>
  <c r="V9" i="3"/>
  <c r="U9" i="3" s="1"/>
  <c r="W9" i="3" s="1"/>
  <c r="X9" i="3" s="1"/>
  <c r="W8" i="3"/>
  <c r="X8" i="3" s="1"/>
  <c r="K6" i="3"/>
  <c r="L6" i="3" s="1"/>
  <c r="J7" i="3"/>
  <c r="I7" i="3" s="1"/>
  <c r="AC10" i="3"/>
  <c r="AD10" i="3" s="1"/>
  <c r="V10" i="3"/>
  <c r="U10" i="3" s="1"/>
  <c r="BM15" i="3"/>
  <c r="BN15" i="3" s="1"/>
  <c r="BK16" i="3"/>
  <c r="BG14" i="3"/>
  <c r="BH14" i="3" s="1"/>
  <c r="BF15" i="3"/>
  <c r="BE15" i="3" s="1"/>
  <c r="BA13" i="3"/>
  <c r="BB13" i="3" s="1"/>
  <c r="AZ14" i="3"/>
  <c r="AY14" i="3" s="1"/>
  <c r="AT13" i="3"/>
  <c r="AS13" i="3" s="1"/>
  <c r="AU12" i="3"/>
  <c r="AV12" i="3" s="1"/>
  <c r="AO11" i="3"/>
  <c r="AP11" i="3" s="1"/>
  <c r="AN12" i="3"/>
  <c r="AM12" i="3" s="1"/>
  <c r="AI10" i="3"/>
  <c r="AJ10" i="3" s="1"/>
  <c r="AG11" i="3"/>
  <c r="K7" i="3"/>
  <c r="L7" i="3" s="1"/>
  <c r="Q7" i="3"/>
  <c r="R7" i="3" s="1"/>
  <c r="J8" i="3"/>
  <c r="I8" i="3" s="1"/>
  <c r="O8" i="3"/>
  <c r="D6" i="3"/>
  <c r="C6" i="3" s="1"/>
  <c r="E5" i="1"/>
  <c r="F5" i="1" s="1"/>
  <c r="AB10" i="1"/>
  <c r="AA10" i="1" s="1"/>
  <c r="AC9" i="1"/>
  <c r="AD9" i="1" s="1"/>
  <c r="W8" i="1"/>
  <c r="X8" i="1" s="1"/>
  <c r="U9" i="1"/>
  <c r="Q7" i="1"/>
  <c r="R7" i="1" s="1"/>
  <c r="O8" i="1"/>
  <c r="K6" i="1"/>
  <c r="L6" i="1" s="1"/>
  <c r="J7" i="1"/>
  <c r="I7" i="1" s="1"/>
  <c r="C6" i="1"/>
  <c r="AC11" i="3" l="1"/>
  <c r="AD11" i="3" s="1"/>
  <c r="AB12" i="3"/>
  <c r="AA12" i="3" s="1"/>
  <c r="W10" i="3"/>
  <c r="X10" i="3" s="1"/>
  <c r="V11" i="3"/>
  <c r="U11" i="3"/>
  <c r="BL17" i="3"/>
  <c r="BK17" i="3"/>
  <c r="BM16" i="3"/>
  <c r="BN16" i="3" s="1"/>
  <c r="BG15" i="3"/>
  <c r="BH15" i="3" s="1"/>
  <c r="BF16" i="3"/>
  <c r="BE16" i="3" s="1"/>
  <c r="AZ15" i="3"/>
  <c r="AY15" i="3" s="1"/>
  <c r="BA14" i="3"/>
  <c r="BB14" i="3" s="1"/>
  <c r="AT14" i="3"/>
  <c r="AS14" i="3" s="1"/>
  <c r="AU13" i="3"/>
  <c r="AV13" i="3" s="1"/>
  <c r="AN13" i="3"/>
  <c r="AM13" i="3" s="1"/>
  <c r="AO12" i="3"/>
  <c r="AP12" i="3" s="1"/>
  <c r="AH12" i="3"/>
  <c r="AG12" i="3" s="1"/>
  <c r="AI11" i="3"/>
  <c r="AJ11" i="3" s="1"/>
  <c r="J9" i="3"/>
  <c r="I9" i="3" s="1"/>
  <c r="K8" i="3"/>
  <c r="L8" i="3" s="1"/>
  <c r="E6" i="3"/>
  <c r="F6" i="3" s="1"/>
  <c r="B24" i="3" s="1"/>
  <c r="D7" i="3"/>
  <c r="C7" i="3" s="1"/>
  <c r="Q8" i="3"/>
  <c r="R8" i="3" s="1"/>
  <c r="P9" i="3"/>
  <c r="O9" i="3" s="1"/>
  <c r="D7" i="1"/>
  <c r="C7" i="1" s="1"/>
  <c r="E6" i="1"/>
  <c r="F6" i="1" s="1"/>
  <c r="B24" i="1" s="1"/>
  <c r="AB11" i="1"/>
  <c r="AA11" i="1" s="1"/>
  <c r="AC10" i="1"/>
  <c r="AD10" i="1" s="1"/>
  <c r="V10" i="1"/>
  <c r="U10" i="1" s="1"/>
  <c r="W9" i="1"/>
  <c r="X9" i="1" s="1"/>
  <c r="P9" i="1"/>
  <c r="O9" i="1" s="1"/>
  <c r="Q8" i="1"/>
  <c r="R8" i="1" s="1"/>
  <c r="K7" i="1"/>
  <c r="L7" i="1" s="1"/>
  <c r="J8" i="1"/>
  <c r="I8" i="1" s="1"/>
  <c r="AC12" i="3" l="1"/>
  <c r="AD12" i="3" s="1"/>
  <c r="AB13" i="3"/>
  <c r="AA13" i="3"/>
  <c r="W11" i="3"/>
  <c r="X11" i="3" s="1"/>
  <c r="V12" i="3"/>
  <c r="U12" i="3"/>
  <c r="BM17" i="3"/>
  <c r="BN17" i="3" s="1"/>
  <c r="BL18" i="3"/>
  <c r="BK18" i="3" s="1"/>
  <c r="BG16" i="3"/>
  <c r="BH16" i="3" s="1"/>
  <c r="BF17" i="3"/>
  <c r="BE17" i="3" s="1"/>
  <c r="BA15" i="3"/>
  <c r="BB15" i="3" s="1"/>
  <c r="AZ16" i="3"/>
  <c r="AY16" i="3" s="1"/>
  <c r="AT15" i="3"/>
  <c r="AS15" i="3" s="1"/>
  <c r="AU14" i="3"/>
  <c r="AV14" i="3" s="1"/>
  <c r="AN14" i="3"/>
  <c r="AM14" i="3" s="1"/>
  <c r="AO13" i="3"/>
  <c r="AP13" i="3" s="1"/>
  <c r="AH13" i="3"/>
  <c r="AG13" i="3"/>
  <c r="AI12" i="3"/>
  <c r="AJ12" i="3" s="1"/>
  <c r="Q9" i="3"/>
  <c r="R9" i="3" s="1"/>
  <c r="P10" i="3"/>
  <c r="O10" i="3" s="1"/>
  <c r="D8" i="3"/>
  <c r="C8" i="3" s="1"/>
  <c r="E7" i="3"/>
  <c r="F7" i="3" s="1"/>
  <c r="B25" i="3" s="1"/>
  <c r="J10" i="3"/>
  <c r="I10" i="3"/>
  <c r="K9" i="3"/>
  <c r="L9" i="3" s="1"/>
  <c r="D8" i="1"/>
  <c r="C8" i="1" s="1"/>
  <c r="E7" i="1"/>
  <c r="F7" i="1" s="1"/>
  <c r="B25" i="1" s="1"/>
  <c r="AB12" i="1"/>
  <c r="AA12" i="1" s="1"/>
  <c r="AC11" i="1"/>
  <c r="AD11" i="1" s="1"/>
  <c r="V11" i="1"/>
  <c r="U11" i="1"/>
  <c r="W10" i="1"/>
  <c r="X10" i="1" s="1"/>
  <c r="P10" i="1"/>
  <c r="O10" i="1" s="1"/>
  <c r="Q9" i="1"/>
  <c r="R9" i="1" s="1"/>
  <c r="J9" i="1"/>
  <c r="K8" i="1"/>
  <c r="L8" i="1" s="1"/>
  <c r="I9" i="1"/>
  <c r="AB14" i="3" l="1"/>
  <c r="AA14" i="3"/>
  <c r="AC13" i="3"/>
  <c r="AD13" i="3" s="1"/>
  <c r="V13" i="3"/>
  <c r="W12" i="3"/>
  <c r="X12" i="3" s="1"/>
  <c r="U13" i="3"/>
  <c r="BL19" i="3"/>
  <c r="BK19" i="3"/>
  <c r="BM18" i="3"/>
  <c r="BN18" i="3" s="1"/>
  <c r="BF18" i="3"/>
  <c r="BE18" i="3"/>
  <c r="BG17" i="3"/>
  <c r="BH17" i="3" s="1"/>
  <c r="AZ17" i="3"/>
  <c r="AY17" i="3" s="1"/>
  <c r="BA16" i="3"/>
  <c r="BB16" i="3" s="1"/>
  <c r="AT16" i="3"/>
  <c r="AS16" i="3" s="1"/>
  <c r="AU15" i="3"/>
  <c r="AV15" i="3" s="1"/>
  <c r="AN15" i="3"/>
  <c r="AM15" i="3" s="1"/>
  <c r="AO14" i="3"/>
  <c r="AP14" i="3" s="1"/>
  <c r="AH14" i="3"/>
  <c r="AG14" i="3" s="1"/>
  <c r="AI13" i="3"/>
  <c r="AJ13" i="3" s="1"/>
  <c r="J11" i="3"/>
  <c r="I11" i="3"/>
  <c r="K10" i="3"/>
  <c r="L10" i="3" s="1"/>
  <c r="D9" i="3"/>
  <c r="C9" i="3" s="1"/>
  <c r="E8" i="3"/>
  <c r="F8" i="3" s="1"/>
  <c r="B26" i="3" s="1"/>
  <c r="Q10" i="3"/>
  <c r="R10" i="3" s="1"/>
  <c r="P11" i="3"/>
  <c r="O11" i="3" s="1"/>
  <c r="D9" i="1"/>
  <c r="C9" i="1" s="1"/>
  <c r="E8" i="1"/>
  <c r="F8" i="1" s="1"/>
  <c r="B26" i="1" s="1"/>
  <c r="AB13" i="1"/>
  <c r="AA13" i="1" s="1"/>
  <c r="AC12" i="1"/>
  <c r="AD12" i="1" s="1"/>
  <c r="V12" i="1"/>
  <c r="U12" i="1" s="1"/>
  <c r="W11" i="1"/>
  <c r="X11" i="1" s="1"/>
  <c r="P11" i="1"/>
  <c r="O11" i="1"/>
  <c r="Q10" i="1"/>
  <c r="R10" i="1" s="1"/>
  <c r="J10" i="1"/>
  <c r="I10" i="1" s="1"/>
  <c r="K9" i="1"/>
  <c r="L9" i="1" s="1"/>
  <c r="AC14" i="3" l="1"/>
  <c r="AD14" i="3" s="1"/>
  <c r="AB15" i="3"/>
  <c r="AA15" i="3" s="1"/>
  <c r="W13" i="3"/>
  <c r="X13" i="3" s="1"/>
  <c r="V14" i="3"/>
  <c r="U14" i="3" s="1"/>
  <c r="BM19" i="3"/>
  <c r="BN19" i="3" s="1"/>
  <c r="BL20" i="3"/>
  <c r="BK20" i="3" s="1"/>
  <c r="BF19" i="3"/>
  <c r="BG18" i="3"/>
  <c r="BH18" i="3" s="1"/>
  <c r="BE19" i="3"/>
  <c r="BA17" i="3"/>
  <c r="BB17" i="3" s="1"/>
  <c r="AZ18" i="3"/>
  <c r="AY18" i="3"/>
  <c r="AU16" i="3"/>
  <c r="AV16" i="3" s="1"/>
  <c r="AT17" i="3"/>
  <c r="AS17" i="3" s="1"/>
  <c r="AO15" i="3"/>
  <c r="AP15" i="3" s="1"/>
  <c r="AN16" i="3"/>
  <c r="AM16" i="3" s="1"/>
  <c r="AI14" i="3"/>
  <c r="AJ14" i="3" s="1"/>
  <c r="AH15" i="3"/>
  <c r="AG15" i="3"/>
  <c r="P12" i="3"/>
  <c r="O12" i="3" s="1"/>
  <c r="Q11" i="3"/>
  <c r="R11" i="3" s="1"/>
  <c r="D10" i="3"/>
  <c r="C10" i="3" s="1"/>
  <c r="E9" i="3"/>
  <c r="F9" i="3" s="1"/>
  <c r="B27" i="3" s="1"/>
  <c r="K11" i="3"/>
  <c r="L11" i="3" s="1"/>
  <c r="J12" i="3"/>
  <c r="I12" i="3" s="1"/>
  <c r="D10" i="1"/>
  <c r="C10" i="1" s="1"/>
  <c r="E9" i="1"/>
  <c r="F9" i="1" s="1"/>
  <c r="B27" i="1" s="1"/>
  <c r="AC13" i="1"/>
  <c r="AD13" i="1" s="1"/>
  <c r="AB14" i="1"/>
  <c r="AA14" i="1" s="1"/>
  <c r="W12" i="1"/>
  <c r="X12" i="1" s="1"/>
  <c r="V13" i="1"/>
  <c r="U13" i="1" s="1"/>
  <c r="P12" i="1"/>
  <c r="O12" i="1" s="1"/>
  <c r="Q11" i="1"/>
  <c r="R11" i="1" s="1"/>
  <c r="J11" i="1"/>
  <c r="I11" i="1" s="1"/>
  <c r="K10" i="1"/>
  <c r="L10" i="1" s="1"/>
  <c r="AC15" i="3" l="1"/>
  <c r="AD15" i="3" s="1"/>
  <c r="AB16" i="3"/>
  <c r="AA16" i="3" s="1"/>
  <c r="V15" i="3"/>
  <c r="U15" i="3" s="1"/>
  <c r="W14" i="3"/>
  <c r="X14" i="3" s="1"/>
  <c r="BL21" i="3"/>
  <c r="BK21" i="3"/>
  <c r="BM20" i="3"/>
  <c r="BN20" i="3" s="1"/>
  <c r="BG19" i="3"/>
  <c r="BH19" i="3" s="1"/>
  <c r="BF20" i="3"/>
  <c r="BE20" i="3" s="1"/>
  <c r="BA18" i="3"/>
  <c r="BB18" i="3" s="1"/>
  <c r="AZ19" i="3"/>
  <c r="AY19" i="3" s="1"/>
  <c r="AU17" i="3"/>
  <c r="AV17" i="3" s="1"/>
  <c r="AT18" i="3"/>
  <c r="AS18" i="3" s="1"/>
  <c r="AN17" i="3"/>
  <c r="AM17" i="3" s="1"/>
  <c r="AO16" i="3"/>
  <c r="AP16" i="3" s="1"/>
  <c r="AH16" i="3"/>
  <c r="AG16" i="3" s="1"/>
  <c r="AI15" i="3"/>
  <c r="AJ15" i="3" s="1"/>
  <c r="Q12" i="3"/>
  <c r="R12" i="3" s="1"/>
  <c r="P13" i="3"/>
  <c r="O13" i="3" s="1"/>
  <c r="K12" i="3"/>
  <c r="L12" i="3" s="1"/>
  <c r="J13" i="3"/>
  <c r="I13" i="3" s="1"/>
  <c r="E10" i="3"/>
  <c r="F10" i="3" s="1"/>
  <c r="B31" i="3" s="1"/>
  <c r="D11" i="3"/>
  <c r="C11" i="3" s="1"/>
  <c r="D11" i="1"/>
  <c r="C11" i="1" s="1"/>
  <c r="E10" i="1"/>
  <c r="F10" i="1" s="1"/>
  <c r="B31" i="1" s="1"/>
  <c r="AB15" i="1"/>
  <c r="AA15" i="1" s="1"/>
  <c r="AC14" i="1"/>
  <c r="AD14" i="1" s="1"/>
  <c r="V14" i="1"/>
  <c r="U14" i="1" s="1"/>
  <c r="W13" i="1"/>
  <c r="X13" i="1" s="1"/>
  <c r="P13" i="1"/>
  <c r="O13" i="1" s="1"/>
  <c r="Q12" i="1"/>
  <c r="R12" i="1" s="1"/>
  <c r="J12" i="1"/>
  <c r="I12" i="1" s="1"/>
  <c r="K11" i="1"/>
  <c r="L11" i="1" s="1"/>
  <c r="AB17" i="3" l="1"/>
  <c r="AA17" i="3" s="1"/>
  <c r="AC16" i="3"/>
  <c r="AD16" i="3" s="1"/>
  <c r="W15" i="3"/>
  <c r="X15" i="3" s="1"/>
  <c r="V16" i="3"/>
  <c r="U16" i="3"/>
  <c r="BM21" i="3"/>
  <c r="BN21" i="3" s="1"/>
  <c r="BL22" i="3"/>
  <c r="BK22" i="3" s="1"/>
  <c r="BG20" i="3"/>
  <c r="BH20" i="3" s="1"/>
  <c r="BF21" i="3"/>
  <c r="BE21" i="3" s="1"/>
  <c r="AZ20" i="3"/>
  <c r="AY20" i="3" s="1"/>
  <c r="BA19" i="3"/>
  <c r="BB19" i="3" s="1"/>
  <c r="AT19" i="3"/>
  <c r="AU18" i="3"/>
  <c r="AV18" i="3" s="1"/>
  <c r="AS19" i="3"/>
  <c r="AO17" i="3"/>
  <c r="AP17" i="3" s="1"/>
  <c r="AN18" i="3"/>
  <c r="AM18" i="3" s="1"/>
  <c r="AH17" i="3"/>
  <c r="AG17" i="3" s="1"/>
  <c r="AI16" i="3"/>
  <c r="AJ16" i="3" s="1"/>
  <c r="D12" i="3"/>
  <c r="C12" i="3" s="1"/>
  <c r="E11" i="3"/>
  <c r="F11" i="3" s="1"/>
  <c r="B32" i="3" s="1"/>
  <c r="Q13" i="3"/>
  <c r="R13" i="3" s="1"/>
  <c r="P14" i="3"/>
  <c r="O14" i="3"/>
  <c r="J14" i="3"/>
  <c r="I14" i="3" s="1"/>
  <c r="K13" i="3"/>
  <c r="L13" i="3" s="1"/>
  <c r="D12" i="1"/>
  <c r="C12" i="1" s="1"/>
  <c r="E11" i="1"/>
  <c r="F11" i="1" s="1"/>
  <c r="B32" i="1" s="1"/>
  <c r="AC15" i="1"/>
  <c r="AD15" i="1" s="1"/>
  <c r="AB16" i="1"/>
  <c r="AA16" i="1" s="1"/>
  <c r="V15" i="1"/>
  <c r="U15" i="1" s="1"/>
  <c r="W14" i="1"/>
  <c r="X14" i="1" s="1"/>
  <c r="P14" i="1"/>
  <c r="O14" i="1" s="1"/>
  <c r="Q13" i="1"/>
  <c r="R13" i="1" s="1"/>
  <c r="J13" i="1"/>
  <c r="K12" i="1"/>
  <c r="L12" i="1" s="1"/>
  <c r="I13" i="1"/>
  <c r="AC17" i="3" l="1"/>
  <c r="AD17" i="3" s="1"/>
  <c r="AB18" i="3"/>
  <c r="AA18" i="3" s="1"/>
  <c r="V17" i="3"/>
  <c r="U17" i="3" s="1"/>
  <c r="W16" i="3"/>
  <c r="X16" i="3" s="1"/>
  <c r="BM22" i="3"/>
  <c r="BN22" i="3" s="1"/>
  <c r="BL23" i="3"/>
  <c r="BK23" i="3" s="1"/>
  <c r="BF22" i="3"/>
  <c r="BE22" i="3" s="1"/>
  <c r="BG21" i="3"/>
  <c r="BH21" i="3" s="1"/>
  <c r="AZ21" i="3"/>
  <c r="BA20" i="3"/>
  <c r="BB20" i="3" s="1"/>
  <c r="AY21" i="3"/>
  <c r="AU19" i="3"/>
  <c r="AV19" i="3" s="1"/>
  <c r="AT20" i="3"/>
  <c r="AS20" i="3" s="1"/>
  <c r="AN19" i="3"/>
  <c r="AM19" i="3" s="1"/>
  <c r="AO18" i="3"/>
  <c r="AP18" i="3" s="1"/>
  <c r="AH18" i="3"/>
  <c r="AG18" i="3" s="1"/>
  <c r="AI17" i="3"/>
  <c r="AJ17" i="3" s="1"/>
  <c r="E12" i="3"/>
  <c r="F12" i="3" s="1"/>
  <c r="B33" i="3" s="1"/>
  <c r="D13" i="3"/>
  <c r="C13" i="3" s="1"/>
  <c r="K14" i="3"/>
  <c r="L14" i="3" s="1"/>
  <c r="J15" i="3"/>
  <c r="I15" i="3" s="1"/>
  <c r="P15" i="3"/>
  <c r="O15" i="3"/>
  <c r="Q14" i="3"/>
  <c r="R14" i="3" s="1"/>
  <c r="D13" i="1"/>
  <c r="C13" i="1" s="1"/>
  <c r="E12" i="1"/>
  <c r="F12" i="1" s="1"/>
  <c r="B33" i="1" s="1"/>
  <c r="AB17" i="1"/>
  <c r="AA17" i="1" s="1"/>
  <c r="AC16" i="1"/>
  <c r="AD16" i="1" s="1"/>
  <c r="V16" i="1"/>
  <c r="U16" i="1" s="1"/>
  <c r="W15" i="1"/>
  <c r="X15" i="1" s="1"/>
  <c r="P15" i="1"/>
  <c r="O15" i="1"/>
  <c r="Q14" i="1"/>
  <c r="R14" i="1" s="1"/>
  <c r="J14" i="1"/>
  <c r="I14" i="1" s="1"/>
  <c r="K13" i="1"/>
  <c r="L13" i="1" s="1"/>
  <c r="AC18" i="3" l="1"/>
  <c r="AD18" i="3" s="1"/>
  <c r="AB19" i="3"/>
  <c r="AA19" i="3" s="1"/>
  <c r="W17" i="3"/>
  <c r="X17" i="3" s="1"/>
  <c r="V18" i="3"/>
  <c r="U18" i="3" s="1"/>
  <c r="BL24" i="3"/>
  <c r="BM23" i="3"/>
  <c r="BN23" i="3" s="1"/>
  <c r="BK24" i="3"/>
  <c r="BF23" i="3"/>
  <c r="BE23" i="3" s="1"/>
  <c r="BG22" i="3"/>
  <c r="BH22" i="3" s="1"/>
  <c r="AZ22" i="3"/>
  <c r="AY22" i="3" s="1"/>
  <c r="BA21" i="3"/>
  <c r="BB21" i="3" s="1"/>
  <c r="AT21" i="3"/>
  <c r="AS21" i="3" s="1"/>
  <c r="AU20" i="3"/>
  <c r="AV20" i="3" s="1"/>
  <c r="AN20" i="3"/>
  <c r="AM20" i="3"/>
  <c r="AO19" i="3"/>
  <c r="AP19" i="3" s="1"/>
  <c r="AH19" i="3"/>
  <c r="AG19" i="3" s="1"/>
  <c r="AI18" i="3"/>
  <c r="AJ18" i="3" s="1"/>
  <c r="K15" i="3"/>
  <c r="L15" i="3" s="1"/>
  <c r="J16" i="3"/>
  <c r="I16" i="3" s="1"/>
  <c r="E13" i="3"/>
  <c r="F13" i="3" s="1"/>
  <c r="B34" i="3" s="1"/>
  <c r="D14" i="3"/>
  <c r="C14" i="3" s="1"/>
  <c r="Q15" i="3"/>
  <c r="R15" i="3" s="1"/>
  <c r="P16" i="3"/>
  <c r="O16" i="3" s="1"/>
  <c r="D14" i="1"/>
  <c r="E13" i="1"/>
  <c r="F13" i="1" s="1"/>
  <c r="B34" i="1" s="1"/>
  <c r="C14" i="1"/>
  <c r="AB18" i="1"/>
  <c r="AA18" i="1" s="1"/>
  <c r="AC17" i="1"/>
  <c r="AD17" i="1" s="1"/>
  <c r="V17" i="1"/>
  <c r="U17" i="1"/>
  <c r="W16" i="1"/>
  <c r="X16" i="1" s="1"/>
  <c r="P16" i="1"/>
  <c r="O16" i="1" s="1"/>
  <c r="Q15" i="1"/>
  <c r="R15" i="1" s="1"/>
  <c r="J15" i="1"/>
  <c r="I15" i="1"/>
  <c r="J16" i="1" s="1"/>
  <c r="K14" i="1"/>
  <c r="L14" i="1" s="1"/>
  <c r="AC19" i="3" l="1"/>
  <c r="AD19" i="3" s="1"/>
  <c r="AB20" i="3"/>
  <c r="AA20" i="3" s="1"/>
  <c r="W18" i="3"/>
  <c r="X18" i="3" s="1"/>
  <c r="V19" i="3"/>
  <c r="U19" i="3" s="1"/>
  <c r="BM24" i="3"/>
  <c r="BN24" i="3" s="1"/>
  <c r="BL25" i="3"/>
  <c r="BK25" i="3" s="1"/>
  <c r="BF24" i="3"/>
  <c r="BE24" i="3" s="1"/>
  <c r="BG23" i="3"/>
  <c r="BH23" i="3" s="1"/>
  <c r="AZ23" i="3"/>
  <c r="AY23" i="3" s="1"/>
  <c r="BA22" i="3"/>
  <c r="BB22" i="3" s="1"/>
  <c r="AT22" i="3"/>
  <c r="AS22" i="3"/>
  <c r="AU21" i="3"/>
  <c r="AV21" i="3" s="1"/>
  <c r="AN21" i="3"/>
  <c r="AM21" i="3" s="1"/>
  <c r="AO20" i="3"/>
  <c r="AP20" i="3" s="1"/>
  <c r="AH20" i="3"/>
  <c r="AG20" i="3" s="1"/>
  <c r="AI19" i="3"/>
  <c r="AJ19" i="3" s="1"/>
  <c r="K16" i="3"/>
  <c r="L16" i="3" s="1"/>
  <c r="J17" i="3"/>
  <c r="I17" i="3" s="1"/>
  <c r="Q16" i="3"/>
  <c r="R16" i="3" s="1"/>
  <c r="P17" i="3"/>
  <c r="O17" i="3"/>
  <c r="E14" i="3"/>
  <c r="F14" i="3" s="1"/>
  <c r="B35" i="3" s="1"/>
  <c r="D15" i="3"/>
  <c r="C15" i="3" s="1"/>
  <c r="D15" i="1"/>
  <c r="E14" i="1"/>
  <c r="F14" i="1" s="1"/>
  <c r="B35" i="1" s="1"/>
  <c r="C15" i="1"/>
  <c r="D16" i="1" s="1"/>
  <c r="AB19" i="1"/>
  <c r="AA19" i="1" s="1"/>
  <c r="AB20" i="1" s="1"/>
  <c r="AC18" i="1"/>
  <c r="AD18" i="1" s="1"/>
  <c r="W17" i="1"/>
  <c r="X17" i="1" s="1"/>
  <c r="V18" i="1"/>
  <c r="U18" i="1" s="1"/>
  <c r="V19" i="1" s="1"/>
  <c r="P17" i="1"/>
  <c r="Q16" i="1"/>
  <c r="R16" i="1" s="1"/>
  <c r="O17" i="1"/>
  <c r="P18" i="1" s="1"/>
  <c r="K15" i="1"/>
  <c r="L15" i="1" s="1"/>
  <c r="I16" i="1"/>
  <c r="J17" i="1" s="1"/>
  <c r="AC20" i="3" l="1"/>
  <c r="AD20" i="3" s="1"/>
  <c r="AB21" i="3"/>
  <c r="AA21" i="3" s="1"/>
  <c r="V20" i="3"/>
  <c r="U20" i="3" s="1"/>
  <c r="W19" i="3"/>
  <c r="X19" i="3" s="1"/>
  <c r="BL26" i="3"/>
  <c r="BM25" i="3"/>
  <c r="BN25" i="3" s="1"/>
  <c r="BK26" i="3"/>
  <c r="BG24" i="3"/>
  <c r="BH24" i="3" s="1"/>
  <c r="BF25" i="3"/>
  <c r="BE25" i="3"/>
  <c r="BA23" i="3"/>
  <c r="BB23" i="3" s="1"/>
  <c r="AZ24" i="3"/>
  <c r="AY24" i="3" s="1"/>
  <c r="AU22" i="3"/>
  <c r="AV22" i="3" s="1"/>
  <c r="AT23" i="3"/>
  <c r="AS23" i="3" s="1"/>
  <c r="AO21" i="3"/>
  <c r="AP21" i="3" s="1"/>
  <c r="AN22" i="3"/>
  <c r="AM22" i="3" s="1"/>
  <c r="AI20" i="3"/>
  <c r="AJ20" i="3" s="1"/>
  <c r="AH21" i="3"/>
  <c r="AG21" i="3" s="1"/>
  <c r="K17" i="3"/>
  <c r="L17" i="3" s="1"/>
  <c r="J18" i="3"/>
  <c r="I18" i="3" s="1"/>
  <c r="D16" i="3"/>
  <c r="C16" i="3" s="1"/>
  <c r="E15" i="3"/>
  <c r="F15" i="3" s="1"/>
  <c r="B36" i="3" s="1"/>
  <c r="P18" i="3"/>
  <c r="O18" i="3" s="1"/>
  <c r="Q17" i="3"/>
  <c r="R17" i="3" s="1"/>
  <c r="E15" i="1"/>
  <c r="F15" i="1" s="1"/>
  <c r="B36" i="1" s="1"/>
  <c r="C16" i="1"/>
  <c r="D17" i="1" s="1"/>
  <c r="AA20" i="1"/>
  <c r="AB21" i="1" s="1"/>
  <c r="AC19" i="1"/>
  <c r="AD19" i="1" s="1"/>
  <c r="W18" i="1"/>
  <c r="X18" i="1" s="1"/>
  <c r="U19" i="1"/>
  <c r="V20" i="1" s="1"/>
  <c r="O18" i="1"/>
  <c r="P19" i="1" s="1"/>
  <c r="Q17" i="1"/>
  <c r="R17" i="1" s="1"/>
  <c r="I17" i="1"/>
  <c r="J18" i="1" s="1"/>
  <c r="K16" i="1"/>
  <c r="L16" i="1" s="1"/>
  <c r="AB22" i="3" l="1"/>
  <c r="AA22" i="3" s="1"/>
  <c r="AC21" i="3"/>
  <c r="AD21" i="3" s="1"/>
  <c r="W20" i="3"/>
  <c r="X20" i="3" s="1"/>
  <c r="V21" i="3"/>
  <c r="U21" i="3" s="1"/>
  <c r="BL27" i="3"/>
  <c r="BK27" i="3" s="1"/>
  <c r="BM26" i="3"/>
  <c r="BN26" i="3" s="1"/>
  <c r="BF26" i="3"/>
  <c r="BE26" i="3" s="1"/>
  <c r="BG25" i="3"/>
  <c r="BH25" i="3" s="1"/>
  <c r="AZ25" i="3"/>
  <c r="AY25" i="3" s="1"/>
  <c r="BA24" i="3"/>
  <c r="BB24" i="3" s="1"/>
  <c r="AT24" i="3"/>
  <c r="AS24" i="3" s="1"/>
  <c r="AU23" i="3"/>
  <c r="AV23" i="3" s="1"/>
  <c r="AN23" i="3"/>
  <c r="AM23" i="3" s="1"/>
  <c r="AO22" i="3"/>
  <c r="AP22" i="3" s="1"/>
  <c r="AH22" i="3"/>
  <c r="AG22" i="3"/>
  <c r="AI21" i="3"/>
  <c r="AJ21" i="3" s="1"/>
  <c r="J19" i="3"/>
  <c r="K18" i="3"/>
  <c r="L18" i="3" s="1"/>
  <c r="I19" i="3"/>
  <c r="Q18" i="3"/>
  <c r="R18" i="3" s="1"/>
  <c r="P19" i="3"/>
  <c r="O19" i="3" s="1"/>
  <c r="E16" i="3"/>
  <c r="F16" i="3" s="1"/>
  <c r="D17" i="3"/>
  <c r="C17" i="3" s="1"/>
  <c r="E16" i="1"/>
  <c r="F16" i="1" s="1"/>
  <c r="C17" i="1"/>
  <c r="D18" i="1" s="1"/>
  <c r="AA21" i="1"/>
  <c r="AB22" i="1" s="1"/>
  <c r="AC20" i="1"/>
  <c r="AD20" i="1" s="1"/>
  <c r="U20" i="1"/>
  <c r="V21" i="1" s="1"/>
  <c r="W19" i="1"/>
  <c r="X19" i="1" s="1"/>
  <c r="O19" i="1"/>
  <c r="P20" i="1" s="1"/>
  <c r="Q18" i="1"/>
  <c r="R18" i="1" s="1"/>
  <c r="K17" i="1"/>
  <c r="L17" i="1" s="1"/>
  <c r="I18" i="1"/>
  <c r="J19" i="1" s="1"/>
  <c r="AB23" i="3" l="1"/>
  <c r="AA23" i="3"/>
  <c r="AC22" i="3"/>
  <c r="AD22" i="3" s="1"/>
  <c r="V22" i="3"/>
  <c r="U22" i="3" s="1"/>
  <c r="W21" i="3"/>
  <c r="X21" i="3" s="1"/>
  <c r="BL28" i="3"/>
  <c r="BK28" i="3"/>
  <c r="BM27" i="3"/>
  <c r="BN27" i="3" s="1"/>
  <c r="BG26" i="3"/>
  <c r="BH26" i="3" s="1"/>
  <c r="BF27" i="3"/>
  <c r="BE27" i="3"/>
  <c r="AZ26" i="3"/>
  <c r="AY26" i="3" s="1"/>
  <c r="BA25" i="3"/>
  <c r="BB25" i="3" s="1"/>
  <c r="AU24" i="3"/>
  <c r="AV24" i="3" s="1"/>
  <c r="AT25" i="3"/>
  <c r="AS25" i="3" s="1"/>
  <c r="AN24" i="3"/>
  <c r="AM24" i="3" s="1"/>
  <c r="AO23" i="3"/>
  <c r="AP23" i="3" s="1"/>
  <c r="AH23" i="3"/>
  <c r="AG23" i="3"/>
  <c r="AI22" i="3"/>
  <c r="AJ22" i="3" s="1"/>
  <c r="Q19" i="3"/>
  <c r="R19" i="3" s="1"/>
  <c r="P20" i="3"/>
  <c r="O20" i="3" s="1"/>
  <c r="E17" i="3"/>
  <c r="F17" i="3" s="1"/>
  <c r="D18" i="3"/>
  <c r="C18" i="3" s="1"/>
  <c r="K19" i="3"/>
  <c r="L19" i="3" s="1"/>
  <c r="J20" i="3"/>
  <c r="I20" i="3" s="1"/>
  <c r="E17" i="1"/>
  <c r="F17" i="1" s="1"/>
  <c r="C18" i="1"/>
  <c r="D19" i="1" s="1"/>
  <c r="AC21" i="1"/>
  <c r="AD21" i="1" s="1"/>
  <c r="AA22" i="1"/>
  <c r="AB23" i="1" s="1"/>
  <c r="U21" i="1"/>
  <c r="V22" i="1" s="1"/>
  <c r="W20" i="1"/>
  <c r="X20" i="1" s="1"/>
  <c r="O20" i="1"/>
  <c r="P21" i="1" s="1"/>
  <c r="Q19" i="1"/>
  <c r="R19" i="1" s="1"/>
  <c r="I19" i="1"/>
  <c r="J20" i="1" s="1"/>
  <c r="K18" i="1"/>
  <c r="L18" i="1" s="1"/>
  <c r="AB24" i="3" l="1"/>
  <c r="AA24" i="3" s="1"/>
  <c r="AC23" i="3"/>
  <c r="AD23" i="3" s="1"/>
  <c r="V23" i="3"/>
  <c r="W22" i="3"/>
  <c r="X22" i="3" s="1"/>
  <c r="U23" i="3"/>
  <c r="BL29" i="3"/>
  <c r="BK29" i="3" s="1"/>
  <c r="BM28" i="3"/>
  <c r="BN28" i="3" s="1"/>
  <c r="BF28" i="3"/>
  <c r="BG27" i="3"/>
  <c r="BH27" i="3" s="1"/>
  <c r="BE28" i="3"/>
  <c r="AZ27" i="3"/>
  <c r="AY27" i="3" s="1"/>
  <c r="BA26" i="3"/>
  <c r="BB26" i="3" s="1"/>
  <c r="AT26" i="3"/>
  <c r="AS26" i="3" s="1"/>
  <c r="AU25" i="3"/>
  <c r="AV25" i="3" s="1"/>
  <c r="AO24" i="3"/>
  <c r="AP24" i="3" s="1"/>
  <c r="AN25" i="3"/>
  <c r="AM25" i="3" s="1"/>
  <c r="AH24" i="3"/>
  <c r="AG24" i="3" s="1"/>
  <c r="AI23" i="3"/>
  <c r="AJ23" i="3" s="1"/>
  <c r="J21" i="3"/>
  <c r="I21" i="3" s="1"/>
  <c r="K20" i="3"/>
  <c r="L20" i="3" s="1"/>
  <c r="Q20" i="3"/>
  <c r="R20" i="3" s="1"/>
  <c r="P21" i="3"/>
  <c r="O21" i="3"/>
  <c r="E18" i="3"/>
  <c r="F18" i="3" s="1"/>
  <c r="D19" i="3"/>
  <c r="C19" i="3" s="1"/>
  <c r="E18" i="1"/>
  <c r="F18" i="1" s="1"/>
  <c r="C19" i="1"/>
  <c r="D20" i="1" s="1"/>
  <c r="AA23" i="1"/>
  <c r="AB24" i="1" s="1"/>
  <c r="AC22" i="1"/>
  <c r="AD22" i="1" s="1"/>
  <c r="W21" i="1"/>
  <c r="X21" i="1" s="1"/>
  <c r="U22" i="1"/>
  <c r="V23" i="1" s="1"/>
  <c r="O21" i="1"/>
  <c r="P22" i="1" s="1"/>
  <c r="Q20" i="1"/>
  <c r="R20" i="1" s="1"/>
  <c r="I20" i="1"/>
  <c r="J21" i="1" s="1"/>
  <c r="K19" i="1"/>
  <c r="L19" i="1" s="1"/>
  <c r="AC24" i="3" l="1"/>
  <c r="AD24" i="3" s="1"/>
  <c r="AB25" i="3"/>
  <c r="AA25" i="3" s="1"/>
  <c r="AC25" i="3" s="1"/>
  <c r="AD25" i="3" s="1"/>
  <c r="V24" i="3"/>
  <c r="W23" i="3"/>
  <c r="X23" i="3" s="1"/>
  <c r="U24" i="3"/>
  <c r="W24" i="3" s="1"/>
  <c r="X24" i="3" s="1"/>
  <c r="BL30" i="3"/>
  <c r="BK30" i="3" s="1"/>
  <c r="BM29" i="3"/>
  <c r="BN29" i="3" s="1"/>
  <c r="BF29" i="3"/>
  <c r="BE29" i="3" s="1"/>
  <c r="BG28" i="3"/>
  <c r="BH28" i="3" s="1"/>
  <c r="BA27" i="3"/>
  <c r="BB27" i="3" s="1"/>
  <c r="AZ28" i="3"/>
  <c r="AY28" i="3" s="1"/>
  <c r="AT27" i="3"/>
  <c r="AS27" i="3"/>
  <c r="AU26" i="3"/>
  <c r="AV26" i="3" s="1"/>
  <c r="AO25" i="3"/>
  <c r="AP25" i="3" s="1"/>
  <c r="AN26" i="3"/>
  <c r="AM26" i="3" s="1"/>
  <c r="AH25" i="3"/>
  <c r="AG25" i="3" s="1"/>
  <c r="AI24" i="3"/>
  <c r="AJ24" i="3" s="1"/>
  <c r="D20" i="3"/>
  <c r="E19" i="3"/>
  <c r="F19" i="3" s="1"/>
  <c r="C20" i="3"/>
  <c r="Q21" i="3"/>
  <c r="R21" i="3" s="1"/>
  <c r="P22" i="3"/>
  <c r="O22" i="3"/>
  <c r="J22" i="3"/>
  <c r="I22" i="3" s="1"/>
  <c r="K22" i="3" s="1"/>
  <c r="L22" i="3" s="1"/>
  <c r="K21" i="3"/>
  <c r="L21" i="3" s="1"/>
  <c r="E19" i="1"/>
  <c r="F19" i="1" s="1"/>
  <c r="C20" i="1"/>
  <c r="D21" i="1" s="1"/>
  <c r="AA24" i="1"/>
  <c r="AB25" i="1" s="1"/>
  <c r="AC23" i="1"/>
  <c r="AD23" i="1" s="1"/>
  <c r="U23" i="1"/>
  <c r="V24" i="1" s="1"/>
  <c r="W22" i="1"/>
  <c r="X22" i="1" s="1"/>
  <c r="O22" i="1"/>
  <c r="P23" i="1" s="1"/>
  <c r="Q21" i="1"/>
  <c r="R21" i="1" s="1"/>
  <c r="I21" i="1"/>
  <c r="J22" i="1" s="1"/>
  <c r="K20" i="1"/>
  <c r="L20" i="1" s="1"/>
  <c r="BL31" i="3" l="1"/>
  <c r="BK31" i="3" s="1"/>
  <c r="BM31" i="3" s="1"/>
  <c r="BN31" i="3" s="1"/>
  <c r="BM30" i="3"/>
  <c r="BN30" i="3" s="1"/>
  <c r="BF30" i="3"/>
  <c r="BE30" i="3" s="1"/>
  <c r="BG30" i="3" s="1"/>
  <c r="BH30" i="3" s="1"/>
  <c r="BG29" i="3"/>
  <c r="BH29" i="3" s="1"/>
  <c r="AZ29" i="3"/>
  <c r="AY29" i="3" s="1"/>
  <c r="BA29" i="3" s="1"/>
  <c r="BB29" i="3" s="1"/>
  <c r="BA28" i="3"/>
  <c r="BB28" i="3" s="1"/>
  <c r="AT28" i="3"/>
  <c r="AS28" i="3" s="1"/>
  <c r="AU28" i="3" s="1"/>
  <c r="AV28" i="3" s="1"/>
  <c r="AU27" i="3"/>
  <c r="AV27" i="3" s="1"/>
  <c r="AN27" i="3"/>
  <c r="AM27" i="3"/>
  <c r="AO27" i="3" s="1"/>
  <c r="AP27" i="3" s="1"/>
  <c r="AO26" i="3"/>
  <c r="AP26" i="3" s="1"/>
  <c r="AH26" i="3"/>
  <c r="AG26" i="3" s="1"/>
  <c r="AI26" i="3" s="1"/>
  <c r="AJ26" i="3" s="1"/>
  <c r="AI25" i="3"/>
  <c r="AJ25" i="3" s="1"/>
  <c r="Q22" i="3"/>
  <c r="R22" i="3" s="1"/>
  <c r="P23" i="3"/>
  <c r="O23" i="3" s="1"/>
  <c r="Q23" i="3" s="1"/>
  <c r="R23" i="3" s="1"/>
  <c r="D21" i="3"/>
  <c r="C21" i="3" s="1"/>
  <c r="E21" i="3" s="1"/>
  <c r="F21" i="3" s="1"/>
  <c r="E20" i="3"/>
  <c r="F20" i="3" s="1"/>
  <c r="E20" i="1"/>
  <c r="F20" i="1" s="1"/>
  <c r="C21" i="1"/>
  <c r="E21" i="1" s="1"/>
  <c r="F21" i="1" s="1"/>
  <c r="AC24" i="1"/>
  <c r="AD24" i="1" s="1"/>
  <c r="AA25" i="1"/>
  <c r="AC25" i="1" s="1"/>
  <c r="AD25" i="1" s="1"/>
  <c r="W23" i="1"/>
  <c r="X23" i="1" s="1"/>
  <c r="U24" i="1"/>
  <c r="W24" i="1" s="1"/>
  <c r="X24" i="1" s="1"/>
  <c r="Q22" i="1"/>
  <c r="R22" i="1" s="1"/>
  <c r="O23" i="1"/>
  <c r="Q23" i="1" s="1"/>
  <c r="R23" i="1" s="1"/>
  <c r="I22" i="1"/>
  <c r="K22" i="1" s="1"/>
  <c r="L22" i="1" s="1"/>
  <c r="K21" i="1"/>
  <c r="L21" i="1" s="1"/>
</calcChain>
</file>

<file path=xl/sharedStrings.xml><?xml version="1.0" encoding="utf-8"?>
<sst xmlns="http://schemas.openxmlformats.org/spreadsheetml/2006/main" count="171" uniqueCount="48">
  <si>
    <t>API</t>
  </si>
  <si>
    <t>KOMISI thn 2</t>
  </si>
  <si>
    <t>KOMISI thn 1</t>
  </si>
  <si>
    <t>KOMISI thn 3</t>
  </si>
  <si>
    <t>KOMISI thn 4</t>
  </si>
  <si>
    <t>KOMISI thn 5</t>
  </si>
  <si>
    <t>KOMISI thn 6</t>
  </si>
  <si>
    <t>KOMISI thn 7</t>
  </si>
  <si>
    <t>KOMISI thn 8</t>
  </si>
  <si>
    <t>KOMISI thn 9</t>
  </si>
  <si>
    <t>KOMISI thn 10</t>
  </si>
  <si>
    <t>KOMISI thn 11</t>
  </si>
  <si>
    <t>Kenaikan premi tahunan standard =</t>
  </si>
  <si>
    <t>RATE</t>
  </si>
  <si>
    <t>KOMISI</t>
  </si>
  <si>
    <t>TAHUNAN</t>
  </si>
  <si>
    <t xml:space="preserve">KOMISI </t>
  </si>
  <si>
    <t>BULANAN</t>
  </si>
  <si>
    <t>TOTAL THN 1</t>
  </si>
  <si>
    <t>TOTAL THN 2</t>
  </si>
  <si>
    <t>TOTAL THN 3</t>
  </si>
  <si>
    <t>TOTAL THN 4</t>
  </si>
  <si>
    <t>TOTAL THN 5</t>
  </si>
  <si>
    <t>TOTAL THN 6</t>
  </si>
  <si>
    <t>TOTAL THN 7</t>
  </si>
  <si>
    <t>TOTAL THN 8</t>
  </si>
  <si>
    <t>TOTAL THN 9</t>
  </si>
  <si>
    <t>TOTAL THN 10</t>
  </si>
  <si>
    <t>TOTAL THN 11</t>
  </si>
  <si>
    <t>NO MORE SELLING</t>
  </si>
  <si>
    <t>5 TAHUN SERIUS</t>
  </si>
  <si>
    <t>KOMISI thn 12</t>
  </si>
  <si>
    <t>KOMISI thn 13</t>
  </si>
  <si>
    <t>KOMISI thn 14</t>
  </si>
  <si>
    <t>KOMISI thn 15</t>
  </si>
  <si>
    <t>KOMISI thn 16</t>
  </si>
  <si>
    <t>KOMISI thn 17</t>
  </si>
  <si>
    <t>YR 7</t>
  </si>
  <si>
    <t>YR 8</t>
  </si>
  <si>
    <t>YR 9</t>
  </si>
  <si>
    <t>YR 1</t>
  </si>
  <si>
    <t>YR 2</t>
  </si>
  <si>
    <t>YR 4</t>
  </si>
  <si>
    <t>YR 5</t>
  </si>
  <si>
    <t>YR 6</t>
  </si>
  <si>
    <t>YR 10</t>
  </si>
  <si>
    <t>YR 3</t>
  </si>
  <si>
    <t>YR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</si>
</sst>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9" fontId="0" fillId="0" borderId="0" xfId="0" applyNumberFormat="1"/>
    <xf numFmtId="9" fontId="0" fillId="0" borderId="4" xfId="0" applyNumberFormat="1" applyBorder="1"/>
    <xf numFmtId="9" fontId="0" fillId="0" borderId="6" xfId="0" applyNumberFormat="1" applyBorder="1"/>
    <xf numFmtId="0" fontId="0" fillId="0" borderId="2" xfId="0" applyBorder="1"/>
    <xf numFmtId="9" fontId="0" fillId="0" borderId="7" xfId="0" applyNumberFormat="1" applyBorder="1"/>
    <xf numFmtId="164" fontId="0" fillId="0" borderId="0" xfId="1" applyFont="1"/>
    <xf numFmtId="164" fontId="0" fillId="0" borderId="7" xfId="1" applyFont="1" applyBorder="1"/>
    <xf numFmtId="164" fontId="0" fillId="2" borderId="5" xfId="1" applyFont="1" applyFill="1" applyBorder="1"/>
    <xf numFmtId="164" fontId="0" fillId="3" borderId="5" xfId="1" applyFont="1" applyFill="1" applyBorder="1"/>
    <xf numFmtId="164" fontId="0" fillId="4" borderId="5" xfId="1" applyFont="1" applyFill="1" applyBorder="1"/>
    <xf numFmtId="164" fontId="0" fillId="5" borderId="5" xfId="1" applyFont="1" applyFill="1" applyBorder="1"/>
    <xf numFmtId="164" fontId="0" fillId="6" borderId="5" xfId="1" applyFont="1" applyFill="1" applyBorder="1"/>
    <xf numFmtId="164" fontId="0" fillId="0" borderId="5" xfId="1" applyFont="1" applyBorder="1"/>
    <xf numFmtId="164" fontId="0" fillId="0" borderId="8" xfId="1" applyFont="1" applyBorder="1"/>
    <xf numFmtId="164" fontId="0" fillId="2" borderId="0" xfId="1" applyFont="1" applyFill="1"/>
    <xf numFmtId="164" fontId="0" fillId="3" borderId="0" xfId="1" applyFont="1" applyFill="1"/>
    <xf numFmtId="164" fontId="0" fillId="4" borderId="0" xfId="1" applyFont="1" applyFill="1"/>
    <xf numFmtId="164" fontId="0" fillId="5" borderId="0" xfId="1" applyFont="1" applyFill="1"/>
    <xf numFmtId="164" fontId="0" fillId="6" borderId="0" xfId="1" applyFont="1" applyFill="1"/>
    <xf numFmtId="164" fontId="0" fillId="7" borderId="0" xfId="1" applyFont="1" applyFill="1"/>
    <xf numFmtId="164" fontId="0" fillId="7" borderId="5" xfId="1" applyFont="1" applyFill="1" applyBorder="1"/>
    <xf numFmtId="164" fontId="0" fillId="8" borderId="5" xfId="1" applyFont="1" applyFill="1" applyBorder="1"/>
    <xf numFmtId="164" fontId="0" fillId="8" borderId="0" xfId="1" applyFont="1" applyFill="1"/>
    <xf numFmtId="164" fontId="0" fillId="9" borderId="5" xfId="1" applyFont="1" applyFill="1" applyBorder="1"/>
    <xf numFmtId="164" fontId="0" fillId="9" borderId="0" xfId="1" applyFont="1" applyFill="1"/>
    <xf numFmtId="164" fontId="0" fillId="10" borderId="0" xfId="1" applyFont="1" applyFill="1"/>
    <xf numFmtId="164" fontId="0" fillId="10" borderId="5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7237-000F-407B-98D0-2FB231B551EE}">
  <dimension ref="A1:AD36"/>
  <sheetViews>
    <sheetView topLeftCell="A7" workbookViewId="0">
      <selection activeCell="A27" sqref="A27"/>
    </sheetView>
  </sheetViews>
  <sheetFormatPr baseColWidth="10" defaultColWidth="8.83203125" defaultRowHeight="15" x14ac:dyDescent="0.2"/>
  <cols>
    <col min="1" max="1" width="13.1640625" bestFit="1" customWidth="1"/>
    <col min="2" max="2" width="14.33203125" bestFit="1" customWidth="1"/>
    <col min="3" max="3" width="16.83203125" bestFit="1" customWidth="1"/>
    <col min="4" max="5" width="15.33203125" bestFit="1" customWidth="1"/>
    <col min="6" max="6" width="14.33203125" bestFit="1" customWidth="1"/>
    <col min="7" max="7" width="2.33203125" customWidth="1"/>
    <col min="9" max="9" width="16.83203125" bestFit="1" customWidth="1"/>
    <col min="10" max="11" width="15.33203125" bestFit="1" customWidth="1"/>
    <col min="12" max="12" width="14.33203125" bestFit="1" customWidth="1"/>
    <col min="13" max="13" width="1.6640625" customWidth="1"/>
    <col min="15" max="15" width="16.83203125" bestFit="1" customWidth="1"/>
    <col min="16" max="17" width="15.33203125" bestFit="1" customWidth="1"/>
    <col min="18" max="18" width="14.33203125" bestFit="1" customWidth="1"/>
    <col min="19" max="19" width="2.1640625" customWidth="1"/>
    <col min="21" max="21" width="16.83203125" bestFit="1" customWidth="1"/>
    <col min="22" max="23" width="15.33203125" bestFit="1" customWidth="1"/>
    <col min="24" max="24" width="14.33203125" bestFit="1" customWidth="1"/>
    <col min="25" max="25" width="2.33203125" customWidth="1"/>
    <col min="27" max="27" width="16.83203125" bestFit="1" customWidth="1"/>
    <col min="28" max="29" width="15.33203125" bestFit="1" customWidth="1"/>
    <col min="30" max="30" width="14.33203125" bestFit="1" customWidth="1"/>
    <col min="31" max="31" width="9.1640625" customWidth="1"/>
  </cols>
  <sheetData>
    <row r="1" spans="1:30" ht="16" thickBot="1" x14ac:dyDescent="0.25">
      <c r="A1" s="1"/>
      <c r="B1" s="9"/>
      <c r="C1" s="2" t="s">
        <v>0</v>
      </c>
      <c r="D1" s="2" t="s">
        <v>13</v>
      </c>
      <c r="E1" s="2" t="s">
        <v>14</v>
      </c>
      <c r="F1" s="3" t="s">
        <v>16</v>
      </c>
    </row>
    <row r="2" spans="1:30" ht="16" thickBot="1" x14ac:dyDescent="0.25">
      <c r="A2" s="4"/>
      <c r="C2">
        <v>2024</v>
      </c>
      <c r="E2" t="s">
        <v>15</v>
      </c>
      <c r="F2" s="5" t="s">
        <v>17</v>
      </c>
      <c r="H2" s="1"/>
      <c r="I2" s="2" t="s">
        <v>0</v>
      </c>
      <c r="J2" s="2" t="s">
        <v>13</v>
      </c>
      <c r="K2" s="2" t="s">
        <v>14</v>
      </c>
      <c r="L2" s="3" t="s">
        <v>16</v>
      </c>
    </row>
    <row r="3" spans="1:30" ht="16" thickBot="1" x14ac:dyDescent="0.25">
      <c r="A3" s="4" t="s">
        <v>0</v>
      </c>
      <c r="C3" s="11">
        <v>300000000</v>
      </c>
      <c r="F3" s="5"/>
      <c r="H3" s="4"/>
      <c r="I3">
        <v>2025</v>
      </c>
      <c r="K3" t="s">
        <v>15</v>
      </c>
      <c r="L3" s="5" t="s">
        <v>17</v>
      </c>
      <c r="N3" s="1"/>
      <c r="O3" s="2" t="s">
        <v>0</v>
      </c>
      <c r="P3" s="2" t="s">
        <v>13</v>
      </c>
      <c r="Q3" s="2" t="s">
        <v>14</v>
      </c>
      <c r="R3" s="3" t="s">
        <v>16</v>
      </c>
    </row>
    <row r="4" spans="1:30" ht="16" thickBot="1" x14ac:dyDescent="0.25">
      <c r="A4" s="4" t="s">
        <v>12</v>
      </c>
      <c r="D4" s="6">
        <v>0.19</v>
      </c>
      <c r="F4" s="5"/>
      <c r="H4" s="4"/>
      <c r="I4" s="11">
        <v>300000000</v>
      </c>
      <c r="L4" s="5"/>
      <c r="N4" s="4"/>
      <c r="O4">
        <v>2026</v>
      </c>
      <c r="Q4" t="s">
        <v>15</v>
      </c>
      <c r="R4" s="5" t="s">
        <v>17</v>
      </c>
      <c r="T4" s="1"/>
      <c r="U4" s="2" t="s">
        <v>0</v>
      </c>
      <c r="V4" s="2" t="s">
        <v>13</v>
      </c>
      <c r="W4" s="2" t="s">
        <v>14</v>
      </c>
      <c r="X4" s="3" t="s">
        <v>16</v>
      </c>
    </row>
    <row r="5" spans="1:30" x14ac:dyDescent="0.2">
      <c r="A5" s="4" t="s">
        <v>2</v>
      </c>
      <c r="B5" s="6">
        <v>0.22</v>
      </c>
      <c r="C5" s="11">
        <f>C3</f>
        <v>300000000</v>
      </c>
      <c r="D5" s="11"/>
      <c r="E5" s="20">
        <f>B5*C5</f>
        <v>66000000</v>
      </c>
      <c r="F5" s="13">
        <f>E5/12</f>
        <v>5500000</v>
      </c>
      <c r="H5" s="4"/>
      <c r="J5" s="6">
        <v>0.19</v>
      </c>
      <c r="L5" s="5"/>
      <c r="N5" s="4"/>
      <c r="O5" s="11">
        <v>300000000</v>
      </c>
      <c r="R5" s="5"/>
      <c r="T5" s="4"/>
      <c r="U5">
        <v>2027</v>
      </c>
      <c r="W5" t="s">
        <v>15</v>
      </c>
      <c r="X5" s="5" t="s">
        <v>17</v>
      </c>
      <c r="Z5" s="1"/>
      <c r="AA5" s="2" t="s">
        <v>0</v>
      </c>
      <c r="AB5" s="2" t="s">
        <v>13</v>
      </c>
      <c r="AC5" s="2" t="s">
        <v>14</v>
      </c>
      <c r="AD5" s="3" t="s">
        <v>16</v>
      </c>
    </row>
    <row r="6" spans="1:30" x14ac:dyDescent="0.2">
      <c r="A6" s="4" t="s">
        <v>1</v>
      </c>
      <c r="B6" s="6">
        <v>0.17</v>
      </c>
      <c r="C6" s="11">
        <f>C5+D6</f>
        <v>357000000</v>
      </c>
      <c r="D6" s="11">
        <f>C5*D4</f>
        <v>57000000</v>
      </c>
      <c r="E6" s="21">
        <f t="shared" ref="E6:E21" si="0">B6*C6</f>
        <v>60690000.000000007</v>
      </c>
      <c r="F6" s="14">
        <f t="shared" ref="F6:F21" si="1">E6/12</f>
        <v>5057500.0000000009</v>
      </c>
      <c r="H6" s="7">
        <v>0.22</v>
      </c>
      <c r="I6" s="11">
        <f>I4</f>
        <v>300000000</v>
      </c>
      <c r="K6" s="21">
        <f>H6*I6</f>
        <v>66000000</v>
      </c>
      <c r="L6" s="14">
        <f>K6/12</f>
        <v>5500000</v>
      </c>
      <c r="N6" s="4"/>
      <c r="P6" s="6">
        <v>0.19</v>
      </c>
      <c r="R6" s="5"/>
      <c r="T6" s="4"/>
      <c r="U6" s="11">
        <v>300000000</v>
      </c>
      <c r="X6" s="5"/>
      <c r="Z6" s="4"/>
      <c r="AA6">
        <v>2028</v>
      </c>
      <c r="AC6" t="s">
        <v>15</v>
      </c>
      <c r="AD6" s="5" t="s">
        <v>17</v>
      </c>
    </row>
    <row r="7" spans="1:30" x14ac:dyDescent="0.2">
      <c r="A7" s="4" t="s">
        <v>3</v>
      </c>
      <c r="B7" s="6">
        <v>0.1</v>
      </c>
      <c r="C7" s="11">
        <f t="shared" ref="C7:C21" si="2">C6+D7</f>
        <v>424830000</v>
      </c>
      <c r="D7" s="11">
        <f>C6*D4</f>
        <v>67830000</v>
      </c>
      <c r="E7" s="22">
        <f t="shared" si="0"/>
        <v>42483000</v>
      </c>
      <c r="F7" s="15">
        <f t="shared" si="1"/>
        <v>3540250</v>
      </c>
      <c r="H7" s="7">
        <v>0.17</v>
      </c>
      <c r="I7" s="11">
        <f>I6+J7</f>
        <v>357000000</v>
      </c>
      <c r="J7" s="11">
        <f>I6*J5</f>
        <v>57000000</v>
      </c>
      <c r="K7" s="22">
        <f t="shared" ref="K7:K22" si="3">H7*I7</f>
        <v>60690000.000000007</v>
      </c>
      <c r="L7" s="15">
        <f t="shared" ref="L7:L22" si="4">K7/12</f>
        <v>5057500.0000000009</v>
      </c>
      <c r="N7" s="7">
        <v>0.22</v>
      </c>
      <c r="O7" s="11">
        <f>O5</f>
        <v>300000000</v>
      </c>
      <c r="Q7" s="22">
        <f>N7*O7</f>
        <v>66000000</v>
      </c>
      <c r="R7" s="15">
        <f>Q7/12</f>
        <v>5500000</v>
      </c>
      <c r="T7" s="4"/>
      <c r="V7" s="6">
        <v>0.19</v>
      </c>
      <c r="X7" s="5"/>
      <c r="Z7" s="4"/>
      <c r="AA7" s="11">
        <v>300000000</v>
      </c>
      <c r="AD7" s="5"/>
    </row>
    <row r="8" spans="1:30" x14ac:dyDescent="0.2">
      <c r="A8" s="4" t="s">
        <v>4</v>
      </c>
      <c r="B8" s="6">
        <v>0.1</v>
      </c>
      <c r="C8" s="11">
        <f t="shared" si="2"/>
        <v>505547700</v>
      </c>
      <c r="D8" s="11">
        <f>C7*D4</f>
        <v>80717700</v>
      </c>
      <c r="E8" s="23">
        <f t="shared" si="0"/>
        <v>50554770</v>
      </c>
      <c r="F8" s="16">
        <f t="shared" si="1"/>
        <v>4212897.5</v>
      </c>
      <c r="H8" s="7">
        <v>0.1</v>
      </c>
      <c r="I8" s="11">
        <f t="shared" ref="I8:I22" si="5">I7+J8</f>
        <v>424830000</v>
      </c>
      <c r="J8" s="11">
        <f>I7*J5</f>
        <v>67830000</v>
      </c>
      <c r="K8" s="23">
        <f t="shared" si="3"/>
        <v>42483000</v>
      </c>
      <c r="L8" s="16">
        <f t="shared" si="4"/>
        <v>3540250</v>
      </c>
      <c r="N8" s="7">
        <v>0.17</v>
      </c>
      <c r="O8" s="11">
        <f>O7+P8</f>
        <v>357000000</v>
      </c>
      <c r="P8" s="11">
        <f>O7*P6</f>
        <v>57000000</v>
      </c>
      <c r="Q8" s="23">
        <f t="shared" ref="Q8:Q23" si="6">N8*O8</f>
        <v>60690000.000000007</v>
      </c>
      <c r="R8" s="16">
        <f t="shared" ref="R8:R23" si="7">Q8/12</f>
        <v>5057500.0000000009</v>
      </c>
      <c r="T8" s="7">
        <v>0.22</v>
      </c>
      <c r="U8" s="11">
        <f>U6</f>
        <v>300000000</v>
      </c>
      <c r="W8" s="23">
        <f>T8*U8</f>
        <v>66000000</v>
      </c>
      <c r="X8" s="16">
        <f>W8/12</f>
        <v>5500000</v>
      </c>
      <c r="Z8" s="4"/>
      <c r="AB8" s="6">
        <v>0.19</v>
      </c>
      <c r="AD8" s="5"/>
    </row>
    <row r="9" spans="1:30" x14ac:dyDescent="0.2">
      <c r="A9" s="4" t="s">
        <v>5</v>
      </c>
      <c r="B9" s="6">
        <v>0.1</v>
      </c>
      <c r="C9" s="11">
        <f t="shared" si="2"/>
        <v>601601763</v>
      </c>
      <c r="D9" s="11">
        <f>C8*D4</f>
        <v>96054063</v>
      </c>
      <c r="E9" s="24">
        <f t="shared" si="0"/>
        <v>60160176.300000004</v>
      </c>
      <c r="F9" s="17">
        <f t="shared" si="1"/>
        <v>5013348.0250000004</v>
      </c>
      <c r="H9" s="7">
        <v>0.1</v>
      </c>
      <c r="I9" s="11">
        <f t="shared" si="5"/>
        <v>505547700</v>
      </c>
      <c r="J9" s="11">
        <f>I8*J5</f>
        <v>80717700</v>
      </c>
      <c r="K9" s="24">
        <f t="shared" si="3"/>
        <v>50554770</v>
      </c>
      <c r="L9" s="17">
        <f t="shared" si="4"/>
        <v>4212897.5</v>
      </c>
      <c r="N9" s="7">
        <v>0.1</v>
      </c>
      <c r="O9" s="11">
        <f t="shared" ref="O9:O23" si="8">O8+P9</f>
        <v>424830000</v>
      </c>
      <c r="P9" s="11">
        <f>O8*P6</f>
        <v>67830000</v>
      </c>
      <c r="Q9" s="24">
        <f t="shared" si="6"/>
        <v>42483000</v>
      </c>
      <c r="R9" s="17">
        <f t="shared" si="7"/>
        <v>3540250</v>
      </c>
      <c r="T9" s="7">
        <v>0.17</v>
      </c>
      <c r="U9" s="11">
        <f>U8+V9</f>
        <v>357000000</v>
      </c>
      <c r="V9" s="11">
        <f>U8*V7</f>
        <v>57000000</v>
      </c>
      <c r="W9" s="24">
        <f t="shared" ref="W9:W24" si="9">T9*U9</f>
        <v>60690000.000000007</v>
      </c>
      <c r="X9" s="17">
        <f t="shared" ref="X9:X24" si="10">W9/12</f>
        <v>5057500.0000000009</v>
      </c>
      <c r="Z9" s="7">
        <v>0.22</v>
      </c>
      <c r="AA9" s="11">
        <f>AA7</f>
        <v>300000000</v>
      </c>
      <c r="AC9" s="24">
        <f>Z9*AA9</f>
        <v>66000000</v>
      </c>
      <c r="AD9" s="17">
        <f>AC9/12</f>
        <v>5500000</v>
      </c>
    </row>
    <row r="10" spans="1:30" x14ac:dyDescent="0.2">
      <c r="A10" s="4" t="s">
        <v>6</v>
      </c>
      <c r="B10" s="6">
        <v>0.1</v>
      </c>
      <c r="C10" s="11">
        <f t="shared" si="2"/>
        <v>715906097.97000003</v>
      </c>
      <c r="D10" s="11">
        <f>C9*D4</f>
        <v>114304334.97</v>
      </c>
      <c r="E10" s="11">
        <f t="shared" si="0"/>
        <v>71590609.797000006</v>
      </c>
      <c r="F10" s="18">
        <f t="shared" si="1"/>
        <v>5965884.1497500008</v>
      </c>
      <c r="H10" s="7">
        <v>0.1</v>
      </c>
      <c r="I10" s="11">
        <f t="shared" si="5"/>
        <v>601601763</v>
      </c>
      <c r="J10" s="11">
        <f>I9*J5</f>
        <v>96054063</v>
      </c>
      <c r="K10" s="11">
        <f t="shared" si="3"/>
        <v>60160176.300000004</v>
      </c>
      <c r="L10" s="18">
        <f t="shared" si="4"/>
        <v>5013348.0250000004</v>
      </c>
      <c r="N10" s="7">
        <v>0.1</v>
      </c>
      <c r="O10" s="11">
        <f t="shared" si="8"/>
        <v>505547700</v>
      </c>
      <c r="P10" s="11">
        <f>O9*P6</f>
        <v>80717700</v>
      </c>
      <c r="Q10" s="11">
        <f t="shared" si="6"/>
        <v>50554770</v>
      </c>
      <c r="R10" s="18">
        <f t="shared" si="7"/>
        <v>4212897.5</v>
      </c>
      <c r="T10" s="7">
        <v>0.1</v>
      </c>
      <c r="U10" s="11">
        <f t="shared" ref="U10:U24" si="11">U9+V10</f>
        <v>424830000</v>
      </c>
      <c r="V10" s="11">
        <f>U9*V7</f>
        <v>67830000</v>
      </c>
      <c r="W10" s="11">
        <f t="shared" si="9"/>
        <v>42483000</v>
      </c>
      <c r="X10" s="18">
        <f t="shared" si="10"/>
        <v>3540250</v>
      </c>
      <c r="Z10" s="7">
        <v>0.17</v>
      </c>
      <c r="AA10" s="11">
        <f>AA9+AB10</f>
        <v>357000000</v>
      </c>
      <c r="AB10" s="11">
        <f>AA9*AB8</f>
        <v>57000000</v>
      </c>
      <c r="AC10" s="11">
        <f t="shared" ref="AC10:AC25" si="12">Z10*AA10</f>
        <v>60690000.000000007</v>
      </c>
      <c r="AD10" s="18">
        <f t="shared" ref="AD10:AD25" si="13">AC10/12</f>
        <v>5057500.0000000009</v>
      </c>
    </row>
    <row r="11" spans="1:30" x14ac:dyDescent="0.2">
      <c r="A11" s="4" t="s">
        <v>7</v>
      </c>
      <c r="B11" s="6">
        <v>0.1</v>
      </c>
      <c r="C11" s="11">
        <f t="shared" si="2"/>
        <v>851928256.58430004</v>
      </c>
      <c r="D11" s="11">
        <f>C10*D4</f>
        <v>136022158.61430001</v>
      </c>
      <c r="E11" s="11">
        <f t="shared" si="0"/>
        <v>85192825.65843001</v>
      </c>
      <c r="F11" s="18">
        <f t="shared" si="1"/>
        <v>7099402.1382025005</v>
      </c>
      <c r="H11" s="7">
        <v>0.1</v>
      </c>
      <c r="I11" s="11">
        <f t="shared" si="5"/>
        <v>715906097.97000003</v>
      </c>
      <c r="J11" s="11">
        <f>I10*J5</f>
        <v>114304334.97</v>
      </c>
      <c r="K11" s="11">
        <f t="shared" si="3"/>
        <v>71590609.797000006</v>
      </c>
      <c r="L11" s="18">
        <f t="shared" si="4"/>
        <v>5965884.1497500008</v>
      </c>
      <c r="N11" s="7">
        <v>0.1</v>
      </c>
      <c r="O11" s="11">
        <f t="shared" si="8"/>
        <v>601601763</v>
      </c>
      <c r="P11" s="11">
        <f>O10*P6</f>
        <v>96054063</v>
      </c>
      <c r="Q11" s="11">
        <f t="shared" si="6"/>
        <v>60160176.300000004</v>
      </c>
      <c r="R11" s="18">
        <f t="shared" si="7"/>
        <v>5013348.0250000004</v>
      </c>
      <c r="T11" s="7">
        <v>0.1</v>
      </c>
      <c r="U11" s="11">
        <f t="shared" si="11"/>
        <v>505547700</v>
      </c>
      <c r="V11" s="11">
        <f>U10*V7</f>
        <v>80717700</v>
      </c>
      <c r="W11" s="11">
        <f t="shared" si="9"/>
        <v>50554770</v>
      </c>
      <c r="X11" s="18">
        <f t="shared" si="10"/>
        <v>4212897.5</v>
      </c>
      <c r="Z11" s="7">
        <v>0.1</v>
      </c>
      <c r="AA11" s="11">
        <f t="shared" ref="AA11:AA25" si="14">AA10+AB11</f>
        <v>424830000</v>
      </c>
      <c r="AB11" s="11">
        <f>AA10*AB8</f>
        <v>67830000</v>
      </c>
      <c r="AC11" s="11">
        <f t="shared" si="12"/>
        <v>42483000</v>
      </c>
      <c r="AD11" s="18">
        <f t="shared" si="13"/>
        <v>3540250</v>
      </c>
    </row>
    <row r="12" spans="1:30" x14ac:dyDescent="0.2">
      <c r="A12" s="4" t="s">
        <v>8</v>
      </c>
      <c r="B12" s="6">
        <v>0.1</v>
      </c>
      <c r="C12" s="11">
        <f t="shared" si="2"/>
        <v>1013794625.335317</v>
      </c>
      <c r="D12" s="11">
        <f>C11*D4</f>
        <v>161866368.751017</v>
      </c>
      <c r="E12" s="11">
        <f t="shared" si="0"/>
        <v>101379462.53353171</v>
      </c>
      <c r="F12" s="18">
        <f t="shared" si="1"/>
        <v>8448288.5444609765</v>
      </c>
      <c r="H12" s="7">
        <v>0.1</v>
      </c>
      <c r="I12" s="11">
        <f t="shared" si="5"/>
        <v>851928256.58430004</v>
      </c>
      <c r="J12" s="11">
        <f>I11*J5</f>
        <v>136022158.61430001</v>
      </c>
      <c r="K12" s="11">
        <f t="shared" si="3"/>
        <v>85192825.65843001</v>
      </c>
      <c r="L12" s="18">
        <f t="shared" si="4"/>
        <v>7099402.1382025005</v>
      </c>
      <c r="N12" s="7">
        <v>0.1</v>
      </c>
      <c r="O12" s="11">
        <f t="shared" si="8"/>
        <v>715906097.97000003</v>
      </c>
      <c r="P12" s="11">
        <f>O11*P6</f>
        <v>114304334.97</v>
      </c>
      <c r="Q12" s="11">
        <f t="shared" si="6"/>
        <v>71590609.797000006</v>
      </c>
      <c r="R12" s="18">
        <f t="shared" si="7"/>
        <v>5965884.1497500008</v>
      </c>
      <c r="T12" s="7">
        <v>0.1</v>
      </c>
      <c r="U12" s="11">
        <f t="shared" si="11"/>
        <v>601601763</v>
      </c>
      <c r="V12" s="11">
        <f>U11*V7</f>
        <v>96054063</v>
      </c>
      <c r="W12" s="11">
        <f t="shared" si="9"/>
        <v>60160176.300000004</v>
      </c>
      <c r="X12" s="18">
        <f t="shared" si="10"/>
        <v>5013348.0250000004</v>
      </c>
      <c r="Z12" s="7">
        <v>0.1</v>
      </c>
      <c r="AA12" s="11">
        <f t="shared" si="14"/>
        <v>505547700</v>
      </c>
      <c r="AB12" s="11">
        <f>AA11*AB8</f>
        <v>80717700</v>
      </c>
      <c r="AC12" s="11">
        <f t="shared" si="12"/>
        <v>50554770</v>
      </c>
      <c r="AD12" s="18">
        <f t="shared" si="13"/>
        <v>4212897.5</v>
      </c>
    </row>
    <row r="13" spans="1:30" x14ac:dyDescent="0.2">
      <c r="A13" s="4" t="s">
        <v>9</v>
      </c>
      <c r="B13" s="6">
        <v>0.1</v>
      </c>
      <c r="C13" s="11">
        <f t="shared" si="2"/>
        <v>1206415604.1490273</v>
      </c>
      <c r="D13" s="11">
        <f>C12*D4</f>
        <v>192620978.81371024</v>
      </c>
      <c r="E13" s="11">
        <f t="shared" si="0"/>
        <v>120641560.41490275</v>
      </c>
      <c r="F13" s="18">
        <f t="shared" si="1"/>
        <v>10053463.367908562</v>
      </c>
      <c r="H13" s="7">
        <v>0.1</v>
      </c>
      <c r="I13" s="11">
        <f t="shared" si="5"/>
        <v>1013794625.335317</v>
      </c>
      <c r="J13" s="11">
        <f>I12*J5</f>
        <v>161866368.751017</v>
      </c>
      <c r="K13" s="11">
        <f t="shared" si="3"/>
        <v>101379462.53353171</v>
      </c>
      <c r="L13" s="18">
        <f t="shared" si="4"/>
        <v>8448288.5444609765</v>
      </c>
      <c r="N13" s="7">
        <v>0.1</v>
      </c>
      <c r="O13" s="11">
        <f t="shared" si="8"/>
        <v>851928256.58430004</v>
      </c>
      <c r="P13" s="11">
        <f>O12*P6</f>
        <v>136022158.61430001</v>
      </c>
      <c r="Q13" s="11">
        <f t="shared" si="6"/>
        <v>85192825.65843001</v>
      </c>
      <c r="R13" s="18">
        <f t="shared" si="7"/>
        <v>7099402.1382025005</v>
      </c>
      <c r="T13" s="7">
        <v>0.1</v>
      </c>
      <c r="U13" s="11">
        <f t="shared" si="11"/>
        <v>715906097.97000003</v>
      </c>
      <c r="V13" s="11">
        <f>U12*V7</f>
        <v>114304334.97</v>
      </c>
      <c r="W13" s="11">
        <f t="shared" si="9"/>
        <v>71590609.797000006</v>
      </c>
      <c r="X13" s="18">
        <f t="shared" si="10"/>
        <v>5965884.1497500008</v>
      </c>
      <c r="Z13" s="7">
        <v>0.1</v>
      </c>
      <c r="AA13" s="11">
        <f t="shared" si="14"/>
        <v>601601763</v>
      </c>
      <c r="AB13" s="11">
        <f>AA12*AB8</f>
        <v>96054063</v>
      </c>
      <c r="AC13" s="11">
        <f t="shared" si="12"/>
        <v>60160176.300000004</v>
      </c>
      <c r="AD13" s="18">
        <f t="shared" si="13"/>
        <v>5013348.0250000004</v>
      </c>
    </row>
    <row r="14" spans="1:30" x14ac:dyDescent="0.2">
      <c r="A14" s="4" t="s">
        <v>10</v>
      </c>
      <c r="B14" s="6">
        <v>0.1</v>
      </c>
      <c r="C14" s="11">
        <f t="shared" si="2"/>
        <v>1435634568.9373426</v>
      </c>
      <c r="D14" s="11">
        <f>C13*D4</f>
        <v>229218964.78831521</v>
      </c>
      <c r="E14" s="11">
        <f t="shared" si="0"/>
        <v>143563456.89373428</v>
      </c>
      <c r="F14" s="18">
        <f t="shared" si="1"/>
        <v>11963621.407811189</v>
      </c>
      <c r="H14" s="7">
        <v>0.1</v>
      </c>
      <c r="I14" s="11">
        <f t="shared" si="5"/>
        <v>1206415604.1490273</v>
      </c>
      <c r="J14" s="11">
        <f>I13*J5</f>
        <v>192620978.81371024</v>
      </c>
      <c r="K14" s="11">
        <f t="shared" si="3"/>
        <v>120641560.41490275</v>
      </c>
      <c r="L14" s="18">
        <f t="shared" si="4"/>
        <v>10053463.367908562</v>
      </c>
      <c r="N14" s="7">
        <v>0.1</v>
      </c>
      <c r="O14" s="11">
        <f t="shared" si="8"/>
        <v>1013794625.335317</v>
      </c>
      <c r="P14" s="11">
        <f>O13*P6</f>
        <v>161866368.751017</v>
      </c>
      <c r="Q14" s="11">
        <f t="shared" si="6"/>
        <v>101379462.53353171</v>
      </c>
      <c r="R14" s="18">
        <f t="shared" si="7"/>
        <v>8448288.5444609765</v>
      </c>
      <c r="T14" s="7">
        <v>0.1</v>
      </c>
      <c r="U14" s="11">
        <f t="shared" si="11"/>
        <v>851928256.58430004</v>
      </c>
      <c r="V14" s="11">
        <f>U13*V7</f>
        <v>136022158.61430001</v>
      </c>
      <c r="W14" s="11">
        <f t="shared" si="9"/>
        <v>85192825.65843001</v>
      </c>
      <c r="X14" s="18">
        <f t="shared" si="10"/>
        <v>7099402.1382025005</v>
      </c>
      <c r="Z14" s="7">
        <v>0.1</v>
      </c>
      <c r="AA14" s="11">
        <f t="shared" si="14"/>
        <v>715906097.97000003</v>
      </c>
      <c r="AB14" s="11">
        <f>AA13*AB8</f>
        <v>114304334.97</v>
      </c>
      <c r="AC14" s="11">
        <f t="shared" si="12"/>
        <v>71590609.797000006</v>
      </c>
      <c r="AD14" s="18">
        <f t="shared" si="13"/>
        <v>5965884.1497500008</v>
      </c>
    </row>
    <row r="15" spans="1:30" x14ac:dyDescent="0.2">
      <c r="A15" s="4" t="s">
        <v>11</v>
      </c>
      <c r="B15" s="6">
        <v>0.1</v>
      </c>
      <c r="C15" s="11">
        <f t="shared" si="2"/>
        <v>1708405137.0354378</v>
      </c>
      <c r="D15" s="11">
        <f>C14*D4</f>
        <v>272770568.09809512</v>
      </c>
      <c r="E15" s="11">
        <f t="shared" si="0"/>
        <v>170840513.70354378</v>
      </c>
      <c r="F15" s="18">
        <f t="shared" si="1"/>
        <v>14236709.475295315</v>
      </c>
      <c r="H15" s="7">
        <v>0.1</v>
      </c>
      <c r="I15" s="11">
        <f t="shared" si="5"/>
        <v>1435634568.9373426</v>
      </c>
      <c r="J15" s="11">
        <f>I14*J5</f>
        <v>229218964.78831521</v>
      </c>
      <c r="K15" s="11">
        <f t="shared" si="3"/>
        <v>143563456.89373428</v>
      </c>
      <c r="L15" s="18">
        <f t="shared" si="4"/>
        <v>11963621.407811189</v>
      </c>
      <c r="N15" s="7">
        <v>0.1</v>
      </c>
      <c r="O15" s="11">
        <f t="shared" si="8"/>
        <v>1206415604.1490273</v>
      </c>
      <c r="P15" s="11">
        <f>O14*P6</f>
        <v>192620978.81371024</v>
      </c>
      <c r="Q15" s="11">
        <f t="shared" si="6"/>
        <v>120641560.41490275</v>
      </c>
      <c r="R15" s="18">
        <f t="shared" si="7"/>
        <v>10053463.367908562</v>
      </c>
      <c r="T15" s="7">
        <v>0.1</v>
      </c>
      <c r="U15" s="11">
        <f t="shared" si="11"/>
        <v>1013794625.335317</v>
      </c>
      <c r="V15" s="11">
        <f>U14*V7</f>
        <v>161866368.751017</v>
      </c>
      <c r="W15" s="11">
        <f t="shared" si="9"/>
        <v>101379462.53353171</v>
      </c>
      <c r="X15" s="18">
        <f t="shared" si="10"/>
        <v>8448288.5444609765</v>
      </c>
      <c r="Z15" s="7">
        <v>0.1</v>
      </c>
      <c r="AA15" s="11">
        <f t="shared" si="14"/>
        <v>851928256.58430004</v>
      </c>
      <c r="AB15" s="11">
        <f>AA14*AB8</f>
        <v>136022158.61430001</v>
      </c>
      <c r="AC15" s="11">
        <f t="shared" si="12"/>
        <v>85192825.65843001</v>
      </c>
      <c r="AD15" s="18">
        <f t="shared" si="13"/>
        <v>7099402.1382025005</v>
      </c>
    </row>
    <row r="16" spans="1:30" x14ac:dyDescent="0.2">
      <c r="A16" s="4" t="s">
        <v>31</v>
      </c>
      <c r="B16" s="6">
        <v>0.1</v>
      </c>
      <c r="C16" s="11">
        <f t="shared" si="2"/>
        <v>2033002113.072171</v>
      </c>
      <c r="D16" s="11">
        <f>C15*D4</f>
        <v>324596976.03673321</v>
      </c>
      <c r="E16" s="11">
        <f t="shared" si="0"/>
        <v>203300211.30721712</v>
      </c>
      <c r="F16" s="18">
        <f t="shared" si="1"/>
        <v>16941684.275601428</v>
      </c>
      <c r="H16" s="7">
        <v>0.1</v>
      </c>
      <c r="I16" s="11">
        <f t="shared" si="5"/>
        <v>1708405137.0354378</v>
      </c>
      <c r="J16" s="11">
        <f>I15*J5</f>
        <v>272770568.09809512</v>
      </c>
      <c r="K16" s="11">
        <f t="shared" si="3"/>
        <v>170840513.70354378</v>
      </c>
      <c r="L16" s="18">
        <f t="shared" si="4"/>
        <v>14236709.475295315</v>
      </c>
      <c r="N16" s="7">
        <v>0.1</v>
      </c>
      <c r="O16" s="11">
        <f t="shared" si="8"/>
        <v>1435634568.9373426</v>
      </c>
      <c r="P16" s="11">
        <f>O15*P6</f>
        <v>229218964.78831521</v>
      </c>
      <c r="Q16" s="11">
        <f t="shared" si="6"/>
        <v>143563456.89373428</v>
      </c>
      <c r="R16" s="18">
        <f t="shared" si="7"/>
        <v>11963621.407811189</v>
      </c>
      <c r="T16" s="7">
        <v>0.1</v>
      </c>
      <c r="U16" s="11">
        <f t="shared" si="11"/>
        <v>1206415604.1490273</v>
      </c>
      <c r="V16" s="11">
        <f>U15*V7</f>
        <v>192620978.81371024</v>
      </c>
      <c r="W16" s="11">
        <f t="shared" si="9"/>
        <v>120641560.41490275</v>
      </c>
      <c r="X16" s="18">
        <f t="shared" si="10"/>
        <v>10053463.367908562</v>
      </c>
      <c r="Z16" s="7">
        <v>0.1</v>
      </c>
      <c r="AA16" s="11">
        <f t="shared" si="14"/>
        <v>1013794625.335317</v>
      </c>
      <c r="AB16" s="11">
        <f>AA15*AB8</f>
        <v>161866368.751017</v>
      </c>
      <c r="AC16" s="11">
        <f t="shared" si="12"/>
        <v>101379462.53353171</v>
      </c>
      <c r="AD16" s="18">
        <f t="shared" si="13"/>
        <v>8448288.5444609765</v>
      </c>
    </row>
    <row r="17" spans="1:30" x14ac:dyDescent="0.2">
      <c r="A17" s="4" t="s">
        <v>32</v>
      </c>
      <c r="B17" s="6">
        <v>0.1</v>
      </c>
      <c r="C17" s="11">
        <f t="shared" si="2"/>
        <v>2419272514.5558834</v>
      </c>
      <c r="D17" s="11">
        <f>C16*D4</f>
        <v>386270401.48371249</v>
      </c>
      <c r="E17" s="11">
        <f t="shared" si="0"/>
        <v>241927251.45558834</v>
      </c>
      <c r="F17" s="18">
        <f t="shared" si="1"/>
        <v>20160604.287965696</v>
      </c>
      <c r="H17" s="7">
        <v>0.1</v>
      </c>
      <c r="I17" s="11">
        <f t="shared" si="5"/>
        <v>2033002113.072171</v>
      </c>
      <c r="J17" s="11">
        <f>I16*J5</f>
        <v>324596976.03673321</v>
      </c>
      <c r="K17" s="11">
        <f t="shared" si="3"/>
        <v>203300211.30721712</v>
      </c>
      <c r="L17" s="18">
        <f t="shared" si="4"/>
        <v>16941684.275601428</v>
      </c>
      <c r="N17" s="7">
        <v>0.1</v>
      </c>
      <c r="O17" s="11">
        <f t="shared" si="8"/>
        <v>1708405137.0354378</v>
      </c>
      <c r="P17" s="11">
        <f>O16*P6</f>
        <v>272770568.09809512</v>
      </c>
      <c r="Q17" s="11">
        <f t="shared" si="6"/>
        <v>170840513.70354378</v>
      </c>
      <c r="R17" s="18">
        <f t="shared" si="7"/>
        <v>14236709.475295315</v>
      </c>
      <c r="T17" s="7">
        <v>0.1</v>
      </c>
      <c r="U17" s="11">
        <f t="shared" si="11"/>
        <v>1435634568.9373426</v>
      </c>
      <c r="V17" s="11">
        <f>U16*V7</f>
        <v>229218964.78831521</v>
      </c>
      <c r="W17" s="11">
        <f t="shared" si="9"/>
        <v>143563456.89373428</v>
      </c>
      <c r="X17" s="18">
        <f t="shared" si="10"/>
        <v>11963621.407811189</v>
      </c>
      <c r="Z17" s="7">
        <v>0.1</v>
      </c>
      <c r="AA17" s="11">
        <f t="shared" si="14"/>
        <v>1206415604.1490273</v>
      </c>
      <c r="AB17" s="11">
        <f>AA16*AB8</f>
        <v>192620978.81371024</v>
      </c>
      <c r="AC17" s="11">
        <f t="shared" si="12"/>
        <v>120641560.41490275</v>
      </c>
      <c r="AD17" s="18">
        <f t="shared" si="13"/>
        <v>10053463.367908562</v>
      </c>
    </row>
    <row r="18" spans="1:30" x14ac:dyDescent="0.2">
      <c r="A18" s="4" t="s">
        <v>33</v>
      </c>
      <c r="B18" s="6">
        <v>0.1</v>
      </c>
      <c r="C18" s="11">
        <f t="shared" si="2"/>
        <v>2878934292.3215013</v>
      </c>
      <c r="D18" s="11">
        <f>C17*D4</f>
        <v>459661777.76561785</v>
      </c>
      <c r="E18" s="11">
        <f t="shared" si="0"/>
        <v>287893429.23215014</v>
      </c>
      <c r="F18" s="18">
        <f t="shared" si="1"/>
        <v>23991119.102679178</v>
      </c>
      <c r="H18" s="7">
        <v>0.1</v>
      </c>
      <c r="I18" s="11">
        <f t="shared" si="5"/>
        <v>2419272514.5558834</v>
      </c>
      <c r="J18" s="11">
        <f>I17*J5</f>
        <v>386270401.48371249</v>
      </c>
      <c r="K18" s="11">
        <f t="shared" si="3"/>
        <v>241927251.45558834</v>
      </c>
      <c r="L18" s="18">
        <f t="shared" si="4"/>
        <v>20160604.287965696</v>
      </c>
      <c r="N18" s="7">
        <v>0.1</v>
      </c>
      <c r="O18" s="11">
        <f t="shared" si="8"/>
        <v>2033002113.072171</v>
      </c>
      <c r="P18" s="11">
        <f>O17*P6</f>
        <v>324596976.03673321</v>
      </c>
      <c r="Q18" s="11">
        <f t="shared" si="6"/>
        <v>203300211.30721712</v>
      </c>
      <c r="R18" s="18">
        <f t="shared" si="7"/>
        <v>16941684.275601428</v>
      </c>
      <c r="T18" s="7">
        <v>0.1</v>
      </c>
      <c r="U18" s="11">
        <f t="shared" si="11"/>
        <v>1708405137.0354378</v>
      </c>
      <c r="V18" s="11">
        <f>U17*V7</f>
        <v>272770568.09809512</v>
      </c>
      <c r="W18" s="11">
        <f t="shared" si="9"/>
        <v>170840513.70354378</v>
      </c>
      <c r="X18" s="18">
        <f t="shared" si="10"/>
        <v>14236709.475295315</v>
      </c>
      <c r="Z18" s="7">
        <v>0.1</v>
      </c>
      <c r="AA18" s="11">
        <f t="shared" si="14"/>
        <v>1435634568.9373426</v>
      </c>
      <c r="AB18" s="11">
        <f>AA17*AB8</f>
        <v>229218964.78831521</v>
      </c>
      <c r="AC18" s="11">
        <f t="shared" si="12"/>
        <v>143563456.89373428</v>
      </c>
      <c r="AD18" s="18">
        <f t="shared" si="13"/>
        <v>11963621.407811189</v>
      </c>
    </row>
    <row r="19" spans="1:30" x14ac:dyDescent="0.2">
      <c r="A19" s="4" t="s">
        <v>34</v>
      </c>
      <c r="B19" s="6">
        <v>0.1</v>
      </c>
      <c r="C19" s="11">
        <f t="shared" si="2"/>
        <v>3425931807.8625865</v>
      </c>
      <c r="D19" s="11">
        <f>C18*D4</f>
        <v>546997515.54108524</v>
      </c>
      <c r="E19" s="11">
        <f t="shared" si="0"/>
        <v>342593180.7862587</v>
      </c>
      <c r="F19" s="18">
        <f t="shared" si="1"/>
        <v>28549431.732188225</v>
      </c>
      <c r="H19" s="7">
        <v>0.1</v>
      </c>
      <c r="I19" s="11">
        <f t="shared" si="5"/>
        <v>2878934292.3215013</v>
      </c>
      <c r="J19" s="11">
        <f>I18*J5</f>
        <v>459661777.76561785</v>
      </c>
      <c r="K19" s="11">
        <f t="shared" si="3"/>
        <v>287893429.23215014</v>
      </c>
      <c r="L19" s="18">
        <f t="shared" si="4"/>
        <v>23991119.102679178</v>
      </c>
      <c r="N19" s="7">
        <v>0.1</v>
      </c>
      <c r="O19" s="11">
        <f t="shared" si="8"/>
        <v>2419272514.5558834</v>
      </c>
      <c r="P19" s="11">
        <f>O18*P6</f>
        <v>386270401.48371249</v>
      </c>
      <c r="Q19" s="11">
        <f t="shared" si="6"/>
        <v>241927251.45558834</v>
      </c>
      <c r="R19" s="18">
        <f t="shared" si="7"/>
        <v>20160604.287965696</v>
      </c>
      <c r="T19" s="7">
        <v>0.1</v>
      </c>
      <c r="U19" s="11">
        <f t="shared" si="11"/>
        <v>2033002113.072171</v>
      </c>
      <c r="V19" s="11">
        <f>U18*V7</f>
        <v>324596976.03673321</v>
      </c>
      <c r="W19" s="11">
        <f t="shared" si="9"/>
        <v>203300211.30721712</v>
      </c>
      <c r="X19" s="18">
        <f t="shared" si="10"/>
        <v>16941684.275601428</v>
      </c>
      <c r="Z19" s="7">
        <v>0.1</v>
      </c>
      <c r="AA19" s="11">
        <f t="shared" si="14"/>
        <v>1708405137.0354378</v>
      </c>
      <c r="AB19" s="11">
        <f>AA18*AB8</f>
        <v>272770568.09809512</v>
      </c>
      <c r="AC19" s="11">
        <f t="shared" si="12"/>
        <v>170840513.70354378</v>
      </c>
      <c r="AD19" s="18">
        <f t="shared" si="13"/>
        <v>14236709.475295315</v>
      </c>
    </row>
    <row r="20" spans="1:30" x14ac:dyDescent="0.2">
      <c r="A20" s="4" t="s">
        <v>35</v>
      </c>
      <c r="B20" s="6">
        <v>0.1</v>
      </c>
      <c r="C20" s="11">
        <f t="shared" si="2"/>
        <v>4076858851.3564777</v>
      </c>
      <c r="D20" s="11">
        <f>C19*D4</f>
        <v>650927043.49389148</v>
      </c>
      <c r="E20" s="11">
        <f t="shared" si="0"/>
        <v>407685885.13564777</v>
      </c>
      <c r="F20" s="18">
        <f t="shared" si="1"/>
        <v>33973823.761303984</v>
      </c>
      <c r="H20" s="7">
        <v>0.1</v>
      </c>
      <c r="I20" s="11">
        <f t="shared" si="5"/>
        <v>3425931807.8625865</v>
      </c>
      <c r="J20" s="11">
        <f>I19*J5</f>
        <v>546997515.54108524</v>
      </c>
      <c r="K20" s="11">
        <f t="shared" si="3"/>
        <v>342593180.7862587</v>
      </c>
      <c r="L20" s="18">
        <f t="shared" si="4"/>
        <v>28549431.732188225</v>
      </c>
      <c r="N20" s="7">
        <v>0.1</v>
      </c>
      <c r="O20" s="11">
        <f t="shared" si="8"/>
        <v>2878934292.3215013</v>
      </c>
      <c r="P20" s="11">
        <f>O19*P6</f>
        <v>459661777.76561785</v>
      </c>
      <c r="Q20" s="11">
        <f t="shared" si="6"/>
        <v>287893429.23215014</v>
      </c>
      <c r="R20" s="18">
        <f t="shared" si="7"/>
        <v>23991119.102679178</v>
      </c>
      <c r="T20" s="7">
        <v>0.1</v>
      </c>
      <c r="U20" s="11">
        <f t="shared" si="11"/>
        <v>2419272514.5558834</v>
      </c>
      <c r="V20" s="11">
        <f>U19*V7</f>
        <v>386270401.48371249</v>
      </c>
      <c r="W20" s="11">
        <f t="shared" si="9"/>
        <v>241927251.45558834</v>
      </c>
      <c r="X20" s="18">
        <f t="shared" si="10"/>
        <v>20160604.287965696</v>
      </c>
      <c r="Z20" s="7">
        <v>0.1</v>
      </c>
      <c r="AA20" s="11">
        <f t="shared" si="14"/>
        <v>2033002113.072171</v>
      </c>
      <c r="AB20" s="11">
        <f>AA19*AB8</f>
        <v>324596976.03673321</v>
      </c>
      <c r="AC20" s="11">
        <f t="shared" si="12"/>
        <v>203300211.30721712</v>
      </c>
      <c r="AD20" s="18">
        <f t="shared" si="13"/>
        <v>16941684.275601428</v>
      </c>
    </row>
    <row r="21" spans="1:30" ht="16" thickBot="1" x14ac:dyDescent="0.25">
      <c r="A21" s="4" t="s">
        <v>36</v>
      </c>
      <c r="B21" s="10">
        <v>0.1</v>
      </c>
      <c r="C21" s="12">
        <f t="shared" si="2"/>
        <v>4851462033.1142082</v>
      </c>
      <c r="D21" s="12">
        <f>C20*D4</f>
        <v>774603181.75773072</v>
      </c>
      <c r="E21" s="12">
        <f t="shared" si="0"/>
        <v>485146203.31142086</v>
      </c>
      <c r="F21" s="19">
        <f t="shared" si="1"/>
        <v>40428850.275951736</v>
      </c>
      <c r="H21" s="7">
        <v>0.1</v>
      </c>
      <c r="I21" s="11">
        <f t="shared" si="5"/>
        <v>4076858851.3564777</v>
      </c>
      <c r="J21" s="11">
        <f>I20*J5</f>
        <v>650927043.49389148</v>
      </c>
      <c r="K21" s="11">
        <f t="shared" si="3"/>
        <v>407685885.13564777</v>
      </c>
      <c r="L21" s="18">
        <f t="shared" si="4"/>
        <v>33973823.761303984</v>
      </c>
      <c r="N21" s="7">
        <v>0.1</v>
      </c>
      <c r="O21" s="11">
        <f t="shared" si="8"/>
        <v>3425931807.8625865</v>
      </c>
      <c r="P21" s="11">
        <f>O20*P6</f>
        <v>546997515.54108524</v>
      </c>
      <c r="Q21" s="11">
        <f t="shared" si="6"/>
        <v>342593180.7862587</v>
      </c>
      <c r="R21" s="18">
        <f t="shared" si="7"/>
        <v>28549431.732188225</v>
      </c>
      <c r="T21" s="7">
        <v>0.1</v>
      </c>
      <c r="U21" s="11">
        <f t="shared" si="11"/>
        <v>2878934292.3215013</v>
      </c>
      <c r="V21" s="11">
        <f>U20*V7</f>
        <v>459661777.76561785</v>
      </c>
      <c r="W21" s="11">
        <f t="shared" si="9"/>
        <v>287893429.23215014</v>
      </c>
      <c r="X21" s="18">
        <f t="shared" si="10"/>
        <v>23991119.102679178</v>
      </c>
      <c r="Z21" s="7">
        <v>0.1</v>
      </c>
      <c r="AA21" s="11">
        <f t="shared" si="14"/>
        <v>2419272514.5558834</v>
      </c>
      <c r="AB21" s="11">
        <f>AA20*AB8</f>
        <v>386270401.48371249</v>
      </c>
      <c r="AC21" s="11">
        <f t="shared" si="12"/>
        <v>241927251.45558834</v>
      </c>
      <c r="AD21" s="18">
        <f t="shared" si="13"/>
        <v>20160604.287965696</v>
      </c>
    </row>
    <row r="22" spans="1:30" ht="16" thickBot="1" x14ac:dyDescent="0.25">
      <c r="H22" s="8">
        <v>0.1</v>
      </c>
      <c r="I22" s="12">
        <f t="shared" si="5"/>
        <v>4851462033.1142082</v>
      </c>
      <c r="J22" s="12">
        <f>I21*J5</f>
        <v>774603181.75773072</v>
      </c>
      <c r="K22" s="12">
        <f t="shared" si="3"/>
        <v>485146203.31142086</v>
      </c>
      <c r="L22" s="19">
        <f t="shared" si="4"/>
        <v>40428850.275951736</v>
      </c>
      <c r="N22" s="7">
        <v>0.1</v>
      </c>
      <c r="O22" s="11">
        <f t="shared" si="8"/>
        <v>4076858851.3564777</v>
      </c>
      <c r="P22" s="11">
        <f>O21*P6</f>
        <v>650927043.49389148</v>
      </c>
      <c r="Q22" s="11">
        <f t="shared" si="6"/>
        <v>407685885.13564777</v>
      </c>
      <c r="R22" s="18">
        <f t="shared" si="7"/>
        <v>33973823.761303984</v>
      </c>
      <c r="T22" s="7">
        <v>0.1</v>
      </c>
      <c r="U22" s="11">
        <f t="shared" si="11"/>
        <v>3425931807.8625865</v>
      </c>
      <c r="V22" s="11">
        <f>U21*V7</f>
        <v>546997515.54108524</v>
      </c>
      <c r="W22" s="11">
        <f t="shared" si="9"/>
        <v>342593180.7862587</v>
      </c>
      <c r="X22" s="18">
        <f t="shared" si="10"/>
        <v>28549431.732188225</v>
      </c>
      <c r="Z22" s="7">
        <v>0.1</v>
      </c>
      <c r="AA22" s="11">
        <f t="shared" si="14"/>
        <v>2878934292.3215013</v>
      </c>
      <c r="AB22" s="11">
        <f>AA21*AB8</f>
        <v>459661777.76561785</v>
      </c>
      <c r="AC22" s="11">
        <f t="shared" si="12"/>
        <v>287893429.23215014</v>
      </c>
      <c r="AD22" s="18">
        <f t="shared" si="13"/>
        <v>23991119.102679178</v>
      </c>
    </row>
    <row r="23" spans="1:30" ht="16" thickBot="1" x14ac:dyDescent="0.25">
      <c r="A23" t="s">
        <v>18</v>
      </c>
      <c r="B23" s="11">
        <f>F5</f>
        <v>5500000</v>
      </c>
      <c r="N23" s="8">
        <v>0.1</v>
      </c>
      <c r="O23" s="12">
        <f t="shared" si="8"/>
        <v>4851462033.1142082</v>
      </c>
      <c r="P23" s="12">
        <f>O22*P6</f>
        <v>774603181.75773072</v>
      </c>
      <c r="Q23" s="12">
        <f t="shared" si="6"/>
        <v>485146203.31142086</v>
      </c>
      <c r="R23" s="19">
        <f t="shared" si="7"/>
        <v>40428850.275951736</v>
      </c>
      <c r="T23" s="7">
        <v>0.1</v>
      </c>
      <c r="U23" s="11">
        <f t="shared" si="11"/>
        <v>4076858851.3564777</v>
      </c>
      <c r="V23" s="11">
        <f>U22*V7</f>
        <v>650927043.49389148</v>
      </c>
      <c r="W23" s="11">
        <f t="shared" si="9"/>
        <v>407685885.13564777</v>
      </c>
      <c r="X23" s="18">
        <f t="shared" si="10"/>
        <v>33973823.761303984</v>
      </c>
      <c r="Z23" s="7">
        <v>0.1</v>
      </c>
      <c r="AA23" s="11">
        <f t="shared" si="14"/>
        <v>3425931807.8625865</v>
      </c>
      <c r="AB23" s="11">
        <f>AA22*AB8</f>
        <v>546997515.54108524</v>
      </c>
      <c r="AC23" s="11">
        <f t="shared" si="12"/>
        <v>342593180.7862587</v>
      </c>
      <c r="AD23" s="18">
        <f t="shared" si="13"/>
        <v>28549431.732188225</v>
      </c>
    </row>
    <row r="24" spans="1:30" ht="16" thickBot="1" x14ac:dyDescent="0.25">
      <c r="A24" t="s">
        <v>19</v>
      </c>
      <c r="B24" s="11">
        <f>F6+L6</f>
        <v>10557500</v>
      </c>
      <c r="T24" s="8">
        <v>0.1</v>
      </c>
      <c r="U24" s="12">
        <f t="shared" si="11"/>
        <v>4851462033.1142082</v>
      </c>
      <c r="V24" s="12">
        <f>U23*V7</f>
        <v>774603181.75773072</v>
      </c>
      <c r="W24" s="12">
        <f t="shared" si="9"/>
        <v>485146203.31142086</v>
      </c>
      <c r="X24" s="19">
        <f t="shared" si="10"/>
        <v>40428850.275951736</v>
      </c>
      <c r="Z24" s="7">
        <v>0.1</v>
      </c>
      <c r="AA24" s="11">
        <f t="shared" si="14"/>
        <v>4076858851.3564777</v>
      </c>
      <c r="AB24" s="11">
        <f>AA23*AB8</f>
        <v>650927043.49389148</v>
      </c>
      <c r="AC24" s="11">
        <f t="shared" si="12"/>
        <v>407685885.13564777</v>
      </c>
      <c r="AD24" s="18">
        <f t="shared" si="13"/>
        <v>33973823.761303984</v>
      </c>
    </row>
    <row r="25" spans="1:30" ht="16" thickBot="1" x14ac:dyDescent="0.25">
      <c r="A25" t="s">
        <v>20</v>
      </c>
      <c r="B25" s="11">
        <f>F7+L7+R7</f>
        <v>14097750</v>
      </c>
      <c r="Z25" s="8">
        <v>0.1</v>
      </c>
      <c r="AA25" s="12">
        <f t="shared" si="14"/>
        <v>4851462033.1142082</v>
      </c>
      <c r="AB25" s="12">
        <f>AA24*AB8</f>
        <v>774603181.75773072</v>
      </c>
      <c r="AC25" s="12">
        <f t="shared" si="12"/>
        <v>485146203.31142086</v>
      </c>
      <c r="AD25" s="19">
        <f t="shared" si="13"/>
        <v>40428850.275951736</v>
      </c>
    </row>
    <row r="26" spans="1:30" x14ac:dyDescent="0.2">
      <c r="A26" t="s">
        <v>21</v>
      </c>
      <c r="B26" s="11">
        <f>F8+L8+R8+X8</f>
        <v>18310647.5</v>
      </c>
    </row>
    <row r="27" spans="1:30" x14ac:dyDescent="0.2">
      <c r="A27" t="s">
        <v>22</v>
      </c>
      <c r="B27" s="11">
        <f>F9+L9+R9+X9+AD9</f>
        <v>23323995.525000002</v>
      </c>
    </row>
    <row r="28" spans="1:30" x14ac:dyDescent="0.2">
      <c r="A28" t="s">
        <v>30</v>
      </c>
    </row>
    <row r="29" spans="1:30" x14ac:dyDescent="0.2">
      <c r="A29" t="s">
        <v>29</v>
      </c>
    </row>
    <row r="31" spans="1:30" x14ac:dyDescent="0.2">
      <c r="A31" t="s">
        <v>23</v>
      </c>
      <c r="B31" s="11">
        <f t="shared" ref="B31:B36" si="15">F10+L10+R10+X10+AD10</f>
        <v>23789879.67475</v>
      </c>
    </row>
    <row r="32" spans="1:30" x14ac:dyDescent="0.2">
      <c r="A32" t="s">
        <v>24</v>
      </c>
      <c r="B32" s="11">
        <f t="shared" si="15"/>
        <v>25831781.812952504</v>
      </c>
    </row>
    <row r="33" spans="1:2" x14ac:dyDescent="0.2">
      <c r="A33" t="s">
        <v>25</v>
      </c>
      <c r="B33" s="11">
        <f t="shared" si="15"/>
        <v>30739820.357413478</v>
      </c>
    </row>
    <row r="34" spans="1:2" x14ac:dyDescent="0.2">
      <c r="A34" t="s">
        <v>26</v>
      </c>
      <c r="B34" s="11">
        <f t="shared" si="15"/>
        <v>36580386.225322038</v>
      </c>
    </row>
    <row r="35" spans="1:2" x14ac:dyDescent="0.2">
      <c r="A35" t="s">
        <v>27</v>
      </c>
      <c r="B35" s="11">
        <f t="shared" si="15"/>
        <v>43530659.608133234</v>
      </c>
    </row>
    <row r="36" spans="1:2" x14ac:dyDescent="0.2">
      <c r="A36" t="s">
        <v>28</v>
      </c>
      <c r="B36" s="11">
        <f t="shared" si="15"/>
        <v>51801484.933678545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7CD1-F021-4970-A32D-0D45181F91C8}">
  <dimension ref="A1:BN36"/>
  <sheetViews>
    <sheetView tabSelected="1" zoomScale="191" workbookViewId="0">
      <selection activeCell="C28" sqref="C28"/>
    </sheetView>
  </sheetViews>
  <sheetFormatPr baseColWidth="10" defaultColWidth="8.83203125" defaultRowHeight="15" x14ac:dyDescent="0.2"/>
  <cols>
    <col min="1" max="1" width="13.1640625" bestFit="1" customWidth="1"/>
    <col min="2" max="2" width="14.6640625" bestFit="1" customWidth="1"/>
    <col min="3" max="3" width="17.33203125" bestFit="1" customWidth="1"/>
    <col min="4" max="4" width="16.5" bestFit="1" customWidth="1"/>
    <col min="5" max="5" width="16.33203125" bestFit="1" customWidth="1"/>
    <col min="6" max="6" width="14.6640625" bestFit="1" customWidth="1"/>
    <col min="7" max="7" width="2.33203125" customWidth="1"/>
    <col min="8" max="8" width="9.1640625" bestFit="1" customWidth="1"/>
    <col min="9" max="9" width="17.1640625" bestFit="1" customWidth="1"/>
    <col min="10" max="10" width="15.6640625" bestFit="1" customWidth="1"/>
    <col min="11" max="11" width="15.5" bestFit="1" customWidth="1"/>
    <col min="12" max="12" width="14.33203125" bestFit="1" customWidth="1"/>
    <col min="13" max="13" width="1.6640625" customWidth="1"/>
    <col min="15" max="15" width="16.83203125" bestFit="1" customWidth="1"/>
    <col min="16" max="17" width="15.33203125" bestFit="1" customWidth="1"/>
    <col min="18" max="18" width="14.33203125" bestFit="1" customWidth="1"/>
    <col min="19" max="19" width="2.1640625" customWidth="1"/>
    <col min="21" max="21" width="16.83203125" bestFit="1" customWidth="1"/>
    <col min="22" max="23" width="15.33203125" bestFit="1" customWidth="1"/>
    <col min="24" max="24" width="14.33203125" bestFit="1" customWidth="1"/>
    <col min="25" max="25" width="2.33203125" customWidth="1"/>
    <col min="27" max="27" width="16.83203125" bestFit="1" customWidth="1"/>
    <col min="28" max="29" width="15.33203125" bestFit="1" customWidth="1"/>
    <col min="30" max="30" width="14.33203125" bestFit="1" customWidth="1"/>
    <col min="31" max="31" width="2" customWidth="1"/>
    <col min="33" max="33" width="16.83203125" bestFit="1" customWidth="1"/>
    <col min="34" max="35" width="15.33203125" bestFit="1" customWidth="1"/>
    <col min="36" max="36" width="14.33203125" bestFit="1" customWidth="1"/>
    <col min="37" max="37" width="2" customWidth="1"/>
    <col min="39" max="39" width="16.83203125" bestFit="1" customWidth="1"/>
    <col min="40" max="41" width="15.33203125" bestFit="1" customWidth="1"/>
    <col min="42" max="42" width="14.33203125" bestFit="1" customWidth="1"/>
    <col min="43" max="43" width="2.5" customWidth="1"/>
    <col min="45" max="45" width="16.83203125" bestFit="1" customWidth="1"/>
    <col min="46" max="47" width="15.33203125" bestFit="1" customWidth="1"/>
    <col min="48" max="48" width="14.33203125" bestFit="1" customWidth="1"/>
    <col min="49" max="49" width="2.5" customWidth="1"/>
    <col min="51" max="51" width="16.83203125" bestFit="1" customWidth="1"/>
    <col min="52" max="53" width="15.33203125" bestFit="1" customWidth="1"/>
    <col min="54" max="54" width="14.33203125" bestFit="1" customWidth="1"/>
    <col min="55" max="55" width="2.5" customWidth="1"/>
    <col min="57" max="57" width="16.83203125" bestFit="1" customWidth="1"/>
    <col min="58" max="59" width="15.33203125" bestFit="1" customWidth="1"/>
    <col min="60" max="60" width="14.33203125" bestFit="1" customWidth="1"/>
    <col min="61" max="61" width="1.83203125" customWidth="1"/>
    <col min="62" max="62" width="5.5" bestFit="1" customWidth="1"/>
    <col min="63" max="63" width="16.83203125" bestFit="1" customWidth="1"/>
    <col min="64" max="64" width="14.33203125" bestFit="1" customWidth="1"/>
    <col min="65" max="65" width="15.33203125" bestFit="1" customWidth="1"/>
    <col min="66" max="66" width="14.33203125" bestFit="1" customWidth="1"/>
  </cols>
  <sheetData>
    <row r="1" spans="1:66" ht="16" thickBot="1" x14ac:dyDescent="0.25">
      <c r="A1" s="1"/>
      <c r="B1" s="9"/>
      <c r="C1" s="2" t="s">
        <v>0</v>
      </c>
      <c r="D1" s="2" t="s">
        <v>13</v>
      </c>
      <c r="E1" s="2" t="s">
        <v>14</v>
      </c>
      <c r="F1" s="3" t="s">
        <v>16</v>
      </c>
    </row>
    <row r="2" spans="1:66" ht="16" thickBot="1" x14ac:dyDescent="0.25">
      <c r="A2" s="4" t="s">
        <v>40</v>
      </c>
      <c r="C2">
        <v>2026</v>
      </c>
      <c r="E2" t="s">
        <v>15</v>
      </c>
      <c r="F2" s="5" t="s">
        <v>17</v>
      </c>
      <c r="H2" s="1"/>
      <c r="I2" s="2" t="s">
        <v>0</v>
      </c>
      <c r="J2" s="2" t="s">
        <v>13</v>
      </c>
      <c r="K2" s="2" t="s">
        <v>14</v>
      </c>
      <c r="L2" s="3" t="s">
        <v>16</v>
      </c>
    </row>
    <row r="3" spans="1:66" ht="16" thickBot="1" x14ac:dyDescent="0.25">
      <c r="A3" s="4" t="s">
        <v>0</v>
      </c>
      <c r="C3" s="11">
        <v>700000000</v>
      </c>
      <c r="F3" s="5"/>
      <c r="H3" s="4" t="s">
        <v>41</v>
      </c>
      <c r="I3">
        <f>C2+1</f>
        <v>2027</v>
      </c>
      <c r="K3" t="s">
        <v>15</v>
      </c>
      <c r="L3" s="5" t="s">
        <v>17</v>
      </c>
      <c r="N3" s="1"/>
      <c r="O3" s="2" t="s">
        <v>0</v>
      </c>
      <c r="P3" s="2" t="s">
        <v>13</v>
      </c>
      <c r="Q3" s="2" t="s">
        <v>14</v>
      </c>
      <c r="R3" s="3" t="s">
        <v>16</v>
      </c>
    </row>
    <row r="4" spans="1:66" ht="16" thickBot="1" x14ac:dyDescent="0.25">
      <c r="A4" s="4" t="s">
        <v>12</v>
      </c>
      <c r="D4" s="6">
        <v>0.2</v>
      </c>
      <c r="F4" s="5"/>
      <c r="H4" s="4"/>
      <c r="I4" s="11">
        <v>700000000</v>
      </c>
      <c r="L4" s="5"/>
      <c r="N4" s="4" t="s">
        <v>46</v>
      </c>
      <c r="O4">
        <f>I3+1</f>
        <v>2028</v>
      </c>
      <c r="Q4" t="s">
        <v>15</v>
      </c>
      <c r="R4" s="5" t="s">
        <v>17</v>
      </c>
      <c r="T4" s="1"/>
      <c r="U4" s="2" t="s">
        <v>0</v>
      </c>
      <c r="V4" s="2" t="s">
        <v>13</v>
      </c>
      <c r="W4" s="2" t="s">
        <v>14</v>
      </c>
      <c r="X4" s="3" t="s">
        <v>16</v>
      </c>
    </row>
    <row r="5" spans="1:66" ht="16" thickBot="1" x14ac:dyDescent="0.25">
      <c r="A5" s="4" t="s">
        <v>2</v>
      </c>
      <c r="B5" s="6">
        <v>0.22</v>
      </c>
      <c r="C5" s="11">
        <f>C3</f>
        <v>700000000</v>
      </c>
      <c r="D5" s="11"/>
      <c r="E5" s="20">
        <f>B5*C5</f>
        <v>154000000</v>
      </c>
      <c r="F5" s="13">
        <f>E5/12</f>
        <v>12833333.333333334</v>
      </c>
      <c r="H5" s="4"/>
      <c r="J5" s="6">
        <v>0.19</v>
      </c>
      <c r="L5" s="5"/>
      <c r="N5" s="4"/>
      <c r="O5" s="11">
        <v>700000000</v>
      </c>
      <c r="R5" s="5"/>
      <c r="T5" s="4" t="s">
        <v>42</v>
      </c>
      <c r="U5">
        <f>O4+1</f>
        <v>2029</v>
      </c>
      <c r="W5" t="s">
        <v>15</v>
      </c>
      <c r="X5" s="5" t="s">
        <v>17</v>
      </c>
      <c r="Z5" s="1"/>
      <c r="AA5" s="2" t="s">
        <v>0</v>
      </c>
      <c r="AB5" s="2" t="s">
        <v>13</v>
      </c>
      <c r="AC5" s="2" t="s">
        <v>14</v>
      </c>
      <c r="AD5" s="3" t="s">
        <v>16</v>
      </c>
    </row>
    <row r="6" spans="1:66" ht="16" thickBot="1" x14ac:dyDescent="0.25">
      <c r="A6" s="4" t="s">
        <v>1</v>
      </c>
      <c r="B6" s="6">
        <v>0.17</v>
      </c>
      <c r="C6" s="11">
        <f>C5+D6</f>
        <v>840000000</v>
      </c>
      <c r="D6" s="11">
        <f>C5*D4</f>
        <v>140000000</v>
      </c>
      <c r="E6" s="21">
        <f t="shared" ref="E6:E21" si="0">B6*C6</f>
        <v>142800000</v>
      </c>
      <c r="F6" s="14">
        <f t="shared" ref="F6:F21" si="1">E6/12</f>
        <v>11900000</v>
      </c>
      <c r="H6" s="7">
        <v>0.22</v>
      </c>
      <c r="I6" s="11">
        <f>I4</f>
        <v>700000000</v>
      </c>
      <c r="K6" s="21">
        <f>H6*I6</f>
        <v>154000000</v>
      </c>
      <c r="L6" s="14">
        <f>K6/12</f>
        <v>12833333.333333334</v>
      </c>
      <c r="N6" s="4"/>
      <c r="P6" s="6">
        <v>0.19</v>
      </c>
      <c r="R6" s="5"/>
      <c r="T6" s="4"/>
      <c r="U6" s="11">
        <v>700000000</v>
      </c>
      <c r="X6" s="5"/>
      <c r="Z6" s="4" t="s">
        <v>43</v>
      </c>
      <c r="AA6">
        <f>U5+1</f>
        <v>2030</v>
      </c>
      <c r="AC6" t="s">
        <v>15</v>
      </c>
      <c r="AD6" s="5" t="s">
        <v>17</v>
      </c>
      <c r="AF6" s="1"/>
      <c r="AG6" s="2" t="s">
        <v>0</v>
      </c>
      <c r="AH6" s="2" t="s">
        <v>13</v>
      </c>
      <c r="AI6" s="2" t="s">
        <v>14</v>
      </c>
      <c r="AJ6" s="3" t="s">
        <v>16</v>
      </c>
    </row>
    <row r="7" spans="1:66" ht="16" thickBot="1" x14ac:dyDescent="0.25">
      <c r="A7" s="4" t="s">
        <v>3</v>
      </c>
      <c r="B7" s="6">
        <v>0.1</v>
      </c>
      <c r="C7" s="11">
        <f t="shared" ref="C7:C21" si="2">C6+D7</f>
        <v>1008000000</v>
      </c>
      <c r="D7" s="11">
        <f>C6*D4</f>
        <v>168000000</v>
      </c>
      <c r="E7" s="22">
        <f t="shared" si="0"/>
        <v>100800000</v>
      </c>
      <c r="F7" s="15">
        <f t="shared" si="1"/>
        <v>8400000</v>
      </c>
      <c r="H7" s="7">
        <v>0.17</v>
      </c>
      <c r="I7" s="11">
        <f>I6+J7</f>
        <v>833000000</v>
      </c>
      <c r="J7" s="11">
        <f>I6*J5</f>
        <v>133000000</v>
      </c>
      <c r="K7" s="22">
        <f t="shared" ref="K7:K22" si="3">H7*I7</f>
        <v>141610000</v>
      </c>
      <c r="L7" s="15">
        <f t="shared" ref="L7:L22" si="4">K7/12</f>
        <v>11800833.333333334</v>
      </c>
      <c r="N7" s="7">
        <v>0.22</v>
      </c>
      <c r="O7" s="11">
        <f>O5</f>
        <v>700000000</v>
      </c>
      <c r="Q7" s="22">
        <f>N7*O7</f>
        <v>154000000</v>
      </c>
      <c r="R7" s="15">
        <f>Q7/12</f>
        <v>12833333.333333334</v>
      </c>
      <c r="T7" s="4"/>
      <c r="V7" s="6">
        <v>0.19</v>
      </c>
      <c r="X7" s="5"/>
      <c r="Z7" s="4"/>
      <c r="AA7" s="11">
        <v>700000000</v>
      </c>
      <c r="AD7" s="5"/>
      <c r="AF7" s="4" t="s">
        <v>44</v>
      </c>
      <c r="AG7">
        <f>AA6+1</f>
        <v>2031</v>
      </c>
      <c r="AI7" t="s">
        <v>15</v>
      </c>
      <c r="AJ7" s="5" t="s">
        <v>17</v>
      </c>
      <c r="AL7" s="1"/>
      <c r="AM7" s="2" t="s">
        <v>0</v>
      </c>
      <c r="AN7" s="2" t="s">
        <v>13</v>
      </c>
      <c r="AO7" s="2" t="s">
        <v>14</v>
      </c>
      <c r="AP7" s="3" t="s">
        <v>16</v>
      </c>
    </row>
    <row r="8" spans="1:66" ht="16" thickBot="1" x14ac:dyDescent="0.25">
      <c r="A8" s="4" t="s">
        <v>4</v>
      </c>
      <c r="B8" s="6">
        <v>0.1</v>
      </c>
      <c r="C8" s="11">
        <f t="shared" si="2"/>
        <v>1209600000</v>
      </c>
      <c r="D8" s="11">
        <f>C7*D4</f>
        <v>201600000</v>
      </c>
      <c r="E8" s="23">
        <f t="shared" si="0"/>
        <v>120960000</v>
      </c>
      <c r="F8" s="16">
        <f t="shared" si="1"/>
        <v>10080000</v>
      </c>
      <c r="H8" s="7">
        <v>0.1</v>
      </c>
      <c r="I8" s="11">
        <f t="shared" ref="I8:I22" si="5">I7+J8</f>
        <v>991270000</v>
      </c>
      <c r="J8" s="11">
        <f>I7*J5</f>
        <v>158270000</v>
      </c>
      <c r="K8" s="23">
        <f t="shared" si="3"/>
        <v>99127000</v>
      </c>
      <c r="L8" s="16">
        <f t="shared" si="4"/>
        <v>8260583.333333333</v>
      </c>
      <c r="N8" s="7">
        <v>0.17</v>
      </c>
      <c r="O8" s="11">
        <f>O7+P8</f>
        <v>833000000</v>
      </c>
      <c r="P8" s="11">
        <f>O7*P6</f>
        <v>133000000</v>
      </c>
      <c r="Q8" s="23">
        <f t="shared" ref="Q8:Q23" si="6">N8*O8</f>
        <v>141610000</v>
      </c>
      <c r="R8" s="16">
        <f t="shared" ref="R8:R23" si="7">Q8/12</f>
        <v>11800833.333333334</v>
      </c>
      <c r="T8" s="7">
        <v>0.22</v>
      </c>
      <c r="U8" s="11">
        <f>U6</f>
        <v>700000000</v>
      </c>
      <c r="W8" s="23">
        <f>T8*U8</f>
        <v>154000000</v>
      </c>
      <c r="X8" s="16">
        <f>W8/12</f>
        <v>12833333.333333334</v>
      </c>
      <c r="Z8" s="4"/>
      <c r="AB8" s="6">
        <v>0.19</v>
      </c>
      <c r="AD8" s="5"/>
      <c r="AF8" s="4"/>
      <c r="AG8" s="11"/>
      <c r="AJ8" s="5"/>
      <c r="AL8" s="4" t="s">
        <v>37</v>
      </c>
      <c r="AM8">
        <f>AG7+1</f>
        <v>2032</v>
      </c>
      <c r="AO8" t="s">
        <v>15</v>
      </c>
      <c r="AP8" s="5" t="s">
        <v>17</v>
      </c>
      <c r="AR8" s="1"/>
      <c r="AS8" s="2" t="s">
        <v>0</v>
      </c>
      <c r="AT8" s="2" t="s">
        <v>13</v>
      </c>
      <c r="AU8" s="2" t="s">
        <v>14</v>
      </c>
      <c r="AV8" s="3" t="s">
        <v>16</v>
      </c>
    </row>
    <row r="9" spans="1:66" ht="16" thickBot="1" x14ac:dyDescent="0.25">
      <c r="A9" s="4" t="s">
        <v>5</v>
      </c>
      <c r="B9" s="6">
        <v>0.1</v>
      </c>
      <c r="C9" s="11">
        <f t="shared" si="2"/>
        <v>1451520000</v>
      </c>
      <c r="D9" s="11">
        <f>C8*D4</f>
        <v>241920000</v>
      </c>
      <c r="E9" s="24">
        <f t="shared" si="0"/>
        <v>145152000</v>
      </c>
      <c r="F9" s="17">
        <f t="shared" si="1"/>
        <v>12096000</v>
      </c>
      <c r="H9" s="7">
        <v>0.1</v>
      </c>
      <c r="I9" s="11">
        <f t="shared" si="5"/>
        <v>1179611300</v>
      </c>
      <c r="J9" s="11">
        <f>I8*J5</f>
        <v>188341300</v>
      </c>
      <c r="K9" s="24">
        <f t="shared" si="3"/>
        <v>117961130</v>
      </c>
      <c r="L9" s="17">
        <f t="shared" si="4"/>
        <v>9830094.166666666</v>
      </c>
      <c r="N9" s="7">
        <v>0.1</v>
      </c>
      <c r="O9" s="11">
        <f t="shared" ref="O9:O23" si="8">O8+P9</f>
        <v>991270000</v>
      </c>
      <c r="P9" s="11">
        <f>O8*P6</f>
        <v>158270000</v>
      </c>
      <c r="Q9" s="24">
        <f t="shared" si="6"/>
        <v>99127000</v>
      </c>
      <c r="R9" s="17">
        <f t="shared" si="7"/>
        <v>8260583.333333333</v>
      </c>
      <c r="T9" s="7">
        <v>0.17</v>
      </c>
      <c r="U9" s="11">
        <f>U8+V9</f>
        <v>833000000</v>
      </c>
      <c r="V9" s="11">
        <f>U8*V7</f>
        <v>133000000</v>
      </c>
      <c r="W9" s="24">
        <f t="shared" ref="W9:W24" si="9">T9*U9</f>
        <v>141610000</v>
      </c>
      <c r="X9" s="17">
        <f t="shared" ref="X9:X24" si="10">W9/12</f>
        <v>11800833.333333334</v>
      </c>
      <c r="Z9" s="7">
        <v>0.22</v>
      </c>
      <c r="AA9" s="11">
        <f>AA7</f>
        <v>700000000</v>
      </c>
      <c r="AC9" s="24">
        <f>Z9*AA9</f>
        <v>154000000</v>
      </c>
      <c r="AD9" s="17">
        <f>AC9/12</f>
        <v>12833333.333333334</v>
      </c>
      <c r="AF9" s="4"/>
      <c r="AH9" s="6">
        <v>0.19</v>
      </c>
      <c r="AJ9" s="5"/>
      <c r="AL9" s="4"/>
      <c r="AM9" s="11"/>
      <c r="AP9" s="5"/>
      <c r="AR9" s="4" t="s">
        <v>38</v>
      </c>
      <c r="AS9">
        <f>AM8+1</f>
        <v>2033</v>
      </c>
      <c r="AU9" t="s">
        <v>15</v>
      </c>
      <c r="AV9" s="5" t="s">
        <v>17</v>
      </c>
      <c r="AX9" s="1"/>
      <c r="AY9" s="2" t="s">
        <v>0</v>
      </c>
      <c r="AZ9" s="2" t="s">
        <v>13</v>
      </c>
      <c r="BA9" s="2" t="s">
        <v>14</v>
      </c>
      <c r="BB9" s="3" t="s">
        <v>16</v>
      </c>
    </row>
    <row r="10" spans="1:66" ht="16" thickBot="1" x14ac:dyDescent="0.25">
      <c r="A10" s="4" t="s">
        <v>6</v>
      </c>
      <c r="B10" s="6">
        <v>0.1</v>
      </c>
      <c r="C10" s="11">
        <f t="shared" si="2"/>
        <v>1741824000</v>
      </c>
      <c r="D10" s="11">
        <f>C9*D4</f>
        <v>290304000</v>
      </c>
      <c r="E10" s="25">
        <f t="shared" si="0"/>
        <v>174182400</v>
      </c>
      <c r="F10" s="26">
        <f t="shared" si="1"/>
        <v>14515200</v>
      </c>
      <c r="H10" s="7">
        <v>0.1</v>
      </c>
      <c r="I10" s="11">
        <f t="shared" si="5"/>
        <v>1403737447</v>
      </c>
      <c r="J10" s="11">
        <f>I9*J5</f>
        <v>224126147</v>
      </c>
      <c r="K10" s="25">
        <f t="shared" si="3"/>
        <v>140373744.70000002</v>
      </c>
      <c r="L10" s="26">
        <f t="shared" si="4"/>
        <v>11697812.058333335</v>
      </c>
      <c r="N10" s="7">
        <v>0.1</v>
      </c>
      <c r="O10" s="11">
        <f t="shared" si="8"/>
        <v>1179611300</v>
      </c>
      <c r="P10" s="11">
        <f>O9*P6</f>
        <v>188341300</v>
      </c>
      <c r="Q10" s="25">
        <f t="shared" si="6"/>
        <v>117961130</v>
      </c>
      <c r="R10" s="26">
        <f t="shared" si="7"/>
        <v>9830094.166666666</v>
      </c>
      <c r="T10" s="7">
        <v>0.1</v>
      </c>
      <c r="U10" s="11">
        <f t="shared" ref="U10:U24" si="11">U9+V10</f>
        <v>991270000</v>
      </c>
      <c r="V10" s="11">
        <f>U9*V7</f>
        <v>158270000</v>
      </c>
      <c r="W10" s="25">
        <f t="shared" si="9"/>
        <v>99127000</v>
      </c>
      <c r="X10" s="26">
        <f t="shared" si="10"/>
        <v>8260583.333333333</v>
      </c>
      <c r="Z10" s="7">
        <v>0.17</v>
      </c>
      <c r="AA10" s="11">
        <f>AA9+AB10</f>
        <v>833000000</v>
      </c>
      <c r="AB10" s="11">
        <f>AA9*AB8</f>
        <v>133000000</v>
      </c>
      <c r="AC10" s="25">
        <f t="shared" ref="AC10:AC25" si="12">Z10*AA10</f>
        <v>141610000</v>
      </c>
      <c r="AD10" s="26">
        <f t="shared" ref="AD10:AD25" si="13">AC10/12</f>
        <v>11800833.333333334</v>
      </c>
      <c r="AF10" s="7">
        <v>0.22</v>
      </c>
      <c r="AG10" s="11">
        <f>AG8</f>
        <v>0</v>
      </c>
      <c r="AI10" s="25">
        <f>AF10*AG10</f>
        <v>0</v>
      </c>
      <c r="AJ10" s="26">
        <f>AI10/12</f>
        <v>0</v>
      </c>
      <c r="AL10" s="4"/>
      <c r="AN10" s="6">
        <v>0.19</v>
      </c>
      <c r="AP10" s="5"/>
      <c r="AR10" s="4"/>
      <c r="AS10" s="11"/>
      <c r="AV10" s="5"/>
      <c r="AX10" s="4" t="s">
        <v>39</v>
      </c>
      <c r="AY10">
        <f>AS9+1</f>
        <v>2034</v>
      </c>
      <c r="BA10" t="s">
        <v>15</v>
      </c>
      <c r="BB10" s="5" t="s">
        <v>17</v>
      </c>
      <c r="BD10" s="1"/>
      <c r="BE10" s="2" t="s">
        <v>0</v>
      </c>
      <c r="BF10" s="2" t="s">
        <v>13</v>
      </c>
      <c r="BG10" s="2" t="s">
        <v>14</v>
      </c>
      <c r="BH10" s="3" t="s">
        <v>16</v>
      </c>
    </row>
    <row r="11" spans="1:66" x14ac:dyDescent="0.2">
      <c r="A11" s="4" t="s">
        <v>7</v>
      </c>
      <c r="B11" s="6">
        <v>0.1</v>
      </c>
      <c r="C11" s="11">
        <f t="shared" si="2"/>
        <v>2090188800</v>
      </c>
      <c r="D11" s="11">
        <f>C10*D4</f>
        <v>348364800</v>
      </c>
      <c r="E11" s="28">
        <f t="shared" si="0"/>
        <v>209018880</v>
      </c>
      <c r="F11" s="27">
        <f t="shared" si="1"/>
        <v>17418240</v>
      </c>
      <c r="H11" s="7">
        <v>0.1</v>
      </c>
      <c r="I11" s="11">
        <f t="shared" si="5"/>
        <v>1670447561.9300001</v>
      </c>
      <c r="J11" s="11">
        <f>I10*J5</f>
        <v>266710114.93000001</v>
      </c>
      <c r="K11" s="28">
        <f t="shared" si="3"/>
        <v>167044756.19300002</v>
      </c>
      <c r="L11" s="27">
        <f t="shared" si="4"/>
        <v>13920396.349416668</v>
      </c>
      <c r="N11" s="7">
        <v>0.1</v>
      </c>
      <c r="O11" s="11">
        <f t="shared" si="8"/>
        <v>1403737447</v>
      </c>
      <c r="P11" s="11">
        <f>O10*P6</f>
        <v>224126147</v>
      </c>
      <c r="Q11" s="28">
        <f t="shared" si="6"/>
        <v>140373744.70000002</v>
      </c>
      <c r="R11" s="27">
        <f t="shared" si="7"/>
        <v>11697812.058333335</v>
      </c>
      <c r="T11" s="7">
        <v>0.1</v>
      </c>
      <c r="U11" s="11">
        <f t="shared" si="11"/>
        <v>1179611300</v>
      </c>
      <c r="V11" s="11">
        <f>U10*V7</f>
        <v>188341300</v>
      </c>
      <c r="W11" s="28">
        <f t="shared" si="9"/>
        <v>117961130</v>
      </c>
      <c r="X11" s="27">
        <f t="shared" si="10"/>
        <v>9830094.166666666</v>
      </c>
      <c r="Z11" s="7">
        <v>0.1</v>
      </c>
      <c r="AA11" s="11">
        <f t="shared" ref="AA11:AA25" si="14">AA10+AB11</f>
        <v>991270000</v>
      </c>
      <c r="AB11" s="11">
        <f>AA10*AB8</f>
        <v>158270000</v>
      </c>
      <c r="AC11" s="28">
        <f t="shared" si="12"/>
        <v>99127000</v>
      </c>
      <c r="AD11" s="27">
        <f t="shared" si="13"/>
        <v>8260583.333333333</v>
      </c>
      <c r="AF11" s="7">
        <v>0.17</v>
      </c>
      <c r="AG11" s="11">
        <f>AG10+AH11</f>
        <v>0</v>
      </c>
      <c r="AH11" s="11">
        <f>AG10*AH9</f>
        <v>0</v>
      </c>
      <c r="AI11" s="28">
        <f t="shared" ref="AI11:AI26" si="15">AF11*AG11</f>
        <v>0</v>
      </c>
      <c r="AJ11" s="27">
        <f t="shared" ref="AJ11:AJ26" si="16">AI11/12</f>
        <v>0</v>
      </c>
      <c r="AL11" s="7">
        <v>0.22</v>
      </c>
      <c r="AM11" s="11">
        <f>AM9</f>
        <v>0</v>
      </c>
      <c r="AO11" s="28">
        <f>AL11*AM11</f>
        <v>0</v>
      </c>
      <c r="AP11" s="27">
        <f>AO11/12</f>
        <v>0</v>
      </c>
      <c r="AR11" s="4"/>
      <c r="AT11" s="6">
        <v>0.19</v>
      </c>
      <c r="AV11" s="5"/>
      <c r="AX11" s="4"/>
      <c r="AY11" s="11"/>
      <c r="BB11" s="5"/>
      <c r="BD11" s="4" t="s">
        <v>45</v>
      </c>
      <c r="BE11">
        <f>AY10+1</f>
        <v>2035</v>
      </c>
      <c r="BG11" t="s">
        <v>15</v>
      </c>
      <c r="BH11" s="5" t="s">
        <v>17</v>
      </c>
      <c r="BJ11" s="1"/>
      <c r="BK11" s="2" t="s">
        <v>0</v>
      </c>
      <c r="BL11" s="2" t="s">
        <v>13</v>
      </c>
      <c r="BM11" s="2" t="s">
        <v>14</v>
      </c>
      <c r="BN11" s="3" t="s">
        <v>16</v>
      </c>
    </row>
    <row r="12" spans="1:66" x14ac:dyDescent="0.2">
      <c r="A12" s="4" t="s">
        <v>8</v>
      </c>
      <c r="B12" s="6">
        <v>0.1</v>
      </c>
      <c r="C12" s="11">
        <f t="shared" si="2"/>
        <v>2508226560</v>
      </c>
      <c r="D12" s="11">
        <f>C11*D4</f>
        <v>418037760</v>
      </c>
      <c r="E12" s="20">
        <f t="shared" si="0"/>
        <v>250822656</v>
      </c>
      <c r="F12" s="13">
        <f t="shared" si="1"/>
        <v>20901888</v>
      </c>
      <c r="H12" s="7">
        <v>0.1</v>
      </c>
      <c r="I12" s="11">
        <f t="shared" si="5"/>
        <v>1987832598.6967001</v>
      </c>
      <c r="J12" s="11">
        <f>I11*J5</f>
        <v>317385036.76670003</v>
      </c>
      <c r="K12" s="20">
        <f t="shared" si="3"/>
        <v>198783259.86967003</v>
      </c>
      <c r="L12" s="13">
        <f t="shared" si="4"/>
        <v>16565271.655805836</v>
      </c>
      <c r="N12" s="7">
        <v>0.1</v>
      </c>
      <c r="O12" s="11">
        <f t="shared" si="8"/>
        <v>1670447561.9300001</v>
      </c>
      <c r="P12" s="11">
        <f>O11*P6</f>
        <v>266710114.93000001</v>
      </c>
      <c r="Q12" s="20">
        <f t="shared" si="6"/>
        <v>167044756.19300002</v>
      </c>
      <c r="R12" s="13">
        <f t="shared" si="7"/>
        <v>13920396.349416668</v>
      </c>
      <c r="T12" s="7">
        <v>0.1</v>
      </c>
      <c r="U12" s="11">
        <f t="shared" si="11"/>
        <v>1403737447</v>
      </c>
      <c r="V12" s="11">
        <f>U11*V7</f>
        <v>224126147</v>
      </c>
      <c r="W12" s="20">
        <f t="shared" si="9"/>
        <v>140373744.70000002</v>
      </c>
      <c r="X12" s="13">
        <f t="shared" si="10"/>
        <v>11697812.058333335</v>
      </c>
      <c r="Z12" s="7">
        <v>0.1</v>
      </c>
      <c r="AA12" s="11">
        <f t="shared" si="14"/>
        <v>1179611300</v>
      </c>
      <c r="AB12" s="11">
        <f>AA11*AB8</f>
        <v>188341300</v>
      </c>
      <c r="AC12" s="20">
        <f t="shared" si="12"/>
        <v>117961130</v>
      </c>
      <c r="AD12" s="13">
        <f t="shared" si="13"/>
        <v>9830094.166666666</v>
      </c>
      <c r="AF12" s="7">
        <v>0.1</v>
      </c>
      <c r="AG12" s="11">
        <f t="shared" ref="AG12:AG26" si="17">AG11+AH12</f>
        <v>0</v>
      </c>
      <c r="AH12" s="11">
        <f>AG11*AH9</f>
        <v>0</v>
      </c>
      <c r="AI12" s="20">
        <f t="shared" si="15"/>
        <v>0</v>
      </c>
      <c r="AJ12" s="13">
        <f t="shared" si="16"/>
        <v>0</v>
      </c>
      <c r="AL12" s="7">
        <v>0.17</v>
      </c>
      <c r="AM12" s="11">
        <f>AM11+AN12</f>
        <v>0</v>
      </c>
      <c r="AN12" s="11">
        <f>AM11*AN10</f>
        <v>0</v>
      </c>
      <c r="AO12" s="20">
        <f t="shared" ref="AO12:AO27" si="18">AL12*AM12</f>
        <v>0</v>
      </c>
      <c r="AP12" s="13">
        <f t="shared" ref="AP12:AP27" si="19">AO12/12</f>
        <v>0</v>
      </c>
      <c r="AR12" s="7">
        <v>0.22</v>
      </c>
      <c r="AS12" s="11">
        <f>AS10</f>
        <v>0</v>
      </c>
      <c r="AU12" s="20">
        <f>AR12*AS12</f>
        <v>0</v>
      </c>
      <c r="AV12" s="13">
        <f>AU12/12</f>
        <v>0</v>
      </c>
      <c r="AX12" s="4"/>
      <c r="AZ12" s="6">
        <v>0.19</v>
      </c>
      <c r="BB12" s="5"/>
      <c r="BD12" s="4"/>
      <c r="BE12" s="11"/>
      <c r="BH12" s="5"/>
      <c r="BJ12" s="4" t="s">
        <v>47</v>
      </c>
      <c r="BK12">
        <f>BE11+1</f>
        <v>2036</v>
      </c>
      <c r="BM12" t="s">
        <v>15</v>
      </c>
      <c r="BN12" s="5" t="s">
        <v>17</v>
      </c>
    </row>
    <row r="13" spans="1:66" x14ac:dyDescent="0.2">
      <c r="A13" s="4" t="s">
        <v>9</v>
      </c>
      <c r="B13" s="6">
        <v>0.1</v>
      </c>
      <c r="C13" s="11">
        <f t="shared" si="2"/>
        <v>3009871872</v>
      </c>
      <c r="D13" s="11">
        <f>C12*D4</f>
        <v>501645312</v>
      </c>
      <c r="E13" s="30">
        <f t="shared" si="0"/>
        <v>300987187.19999999</v>
      </c>
      <c r="F13" s="29">
        <f t="shared" si="1"/>
        <v>25082265.599999998</v>
      </c>
      <c r="H13" s="7">
        <v>0.1</v>
      </c>
      <c r="I13" s="11">
        <f t="shared" si="5"/>
        <v>2365520792.4490733</v>
      </c>
      <c r="J13" s="11">
        <f>I12*J5</f>
        <v>377688193.75237304</v>
      </c>
      <c r="K13" s="30">
        <f t="shared" si="3"/>
        <v>236552079.24490735</v>
      </c>
      <c r="L13" s="29">
        <f t="shared" si="4"/>
        <v>19712673.270408947</v>
      </c>
      <c r="N13" s="7">
        <v>0.1</v>
      </c>
      <c r="O13" s="11">
        <f t="shared" si="8"/>
        <v>1987832598.6967001</v>
      </c>
      <c r="P13" s="11">
        <f>O12*P6</f>
        <v>317385036.76670003</v>
      </c>
      <c r="Q13" s="30">
        <f t="shared" si="6"/>
        <v>198783259.86967003</v>
      </c>
      <c r="R13" s="29">
        <f t="shared" si="7"/>
        <v>16565271.655805836</v>
      </c>
      <c r="T13" s="7">
        <v>0.1</v>
      </c>
      <c r="U13" s="11">
        <f t="shared" si="11"/>
        <v>1670447561.9300001</v>
      </c>
      <c r="V13" s="11">
        <f>U12*V7</f>
        <v>266710114.93000001</v>
      </c>
      <c r="W13" s="30">
        <f t="shared" si="9"/>
        <v>167044756.19300002</v>
      </c>
      <c r="X13" s="29">
        <f t="shared" si="10"/>
        <v>13920396.349416668</v>
      </c>
      <c r="Z13" s="7">
        <v>0.1</v>
      </c>
      <c r="AA13" s="11">
        <f t="shared" si="14"/>
        <v>1403737447</v>
      </c>
      <c r="AB13" s="11">
        <f>AA12*AB8</f>
        <v>224126147</v>
      </c>
      <c r="AC13" s="30">
        <f t="shared" si="12"/>
        <v>140373744.70000002</v>
      </c>
      <c r="AD13" s="29">
        <f t="shared" si="13"/>
        <v>11697812.058333335</v>
      </c>
      <c r="AF13" s="7">
        <v>0.1</v>
      </c>
      <c r="AG13" s="11">
        <f t="shared" si="17"/>
        <v>0</v>
      </c>
      <c r="AH13" s="11">
        <f>AG12*AH9</f>
        <v>0</v>
      </c>
      <c r="AI13" s="30">
        <f t="shared" si="15"/>
        <v>0</v>
      </c>
      <c r="AJ13" s="29">
        <f t="shared" si="16"/>
        <v>0</v>
      </c>
      <c r="AL13" s="7">
        <v>0.1</v>
      </c>
      <c r="AM13" s="11">
        <f t="shared" ref="AM13:AM27" si="20">AM12+AN13</f>
        <v>0</v>
      </c>
      <c r="AN13" s="11">
        <f>AM12*AN10</f>
        <v>0</v>
      </c>
      <c r="AO13" s="30">
        <f t="shared" si="18"/>
        <v>0</v>
      </c>
      <c r="AP13" s="29">
        <f t="shared" si="19"/>
        <v>0</v>
      </c>
      <c r="AR13" s="7">
        <v>0.17</v>
      </c>
      <c r="AS13" s="11">
        <f>AS12+AT13</f>
        <v>0</v>
      </c>
      <c r="AT13" s="11">
        <f>AS12*AT11</f>
        <v>0</v>
      </c>
      <c r="AU13" s="30">
        <f t="shared" ref="AU13:AU28" si="21">AR13*AS13</f>
        <v>0</v>
      </c>
      <c r="AV13" s="29">
        <f t="shared" ref="AV13:AV28" si="22">AU13/12</f>
        <v>0</v>
      </c>
      <c r="AX13" s="7">
        <v>0.22</v>
      </c>
      <c r="AY13" s="11">
        <f>AY11</f>
        <v>0</v>
      </c>
      <c r="BA13" s="30">
        <f>AX13*AY13</f>
        <v>0</v>
      </c>
      <c r="BB13" s="29">
        <f>BA13/12</f>
        <v>0</v>
      </c>
      <c r="BD13" s="4"/>
      <c r="BF13" s="6">
        <v>0.19</v>
      </c>
      <c r="BH13" s="5"/>
      <c r="BJ13" s="4"/>
      <c r="BK13" s="11"/>
      <c r="BN13" s="5"/>
    </row>
    <row r="14" spans="1:66" x14ac:dyDescent="0.2">
      <c r="A14" s="4" t="s">
        <v>10</v>
      </c>
      <c r="B14" s="6">
        <v>0.1</v>
      </c>
      <c r="C14" s="11">
        <f t="shared" si="2"/>
        <v>3611846246.4000001</v>
      </c>
      <c r="D14" s="11">
        <f>C13*D4</f>
        <v>601974374.39999998</v>
      </c>
      <c r="E14" s="22">
        <f t="shared" si="0"/>
        <v>361184624.64000005</v>
      </c>
      <c r="F14" s="15">
        <f t="shared" si="1"/>
        <v>30098718.720000003</v>
      </c>
      <c r="H14" s="7">
        <v>0.1</v>
      </c>
      <c r="I14" s="11">
        <f t="shared" si="5"/>
        <v>2814969743.0143971</v>
      </c>
      <c r="J14" s="11">
        <f>I13*J5</f>
        <v>449448950.56532395</v>
      </c>
      <c r="K14" s="22">
        <f t="shared" si="3"/>
        <v>281496974.3014397</v>
      </c>
      <c r="L14" s="15">
        <f t="shared" si="4"/>
        <v>23458081.191786643</v>
      </c>
      <c r="N14" s="7">
        <v>0.1</v>
      </c>
      <c r="O14" s="11">
        <f t="shared" si="8"/>
        <v>2365520792.4490733</v>
      </c>
      <c r="P14" s="11">
        <f>O13*P6</f>
        <v>377688193.75237304</v>
      </c>
      <c r="Q14" s="22">
        <f t="shared" si="6"/>
        <v>236552079.24490735</v>
      </c>
      <c r="R14" s="15">
        <f t="shared" si="7"/>
        <v>19712673.270408947</v>
      </c>
      <c r="T14" s="7">
        <v>0.1</v>
      </c>
      <c r="U14" s="11">
        <f t="shared" si="11"/>
        <v>1987832598.6967001</v>
      </c>
      <c r="V14" s="11">
        <f>U13*V7</f>
        <v>317385036.76670003</v>
      </c>
      <c r="W14" s="22">
        <f t="shared" si="9"/>
        <v>198783259.86967003</v>
      </c>
      <c r="X14" s="15">
        <f t="shared" si="10"/>
        <v>16565271.655805836</v>
      </c>
      <c r="Z14" s="7">
        <v>0.1</v>
      </c>
      <c r="AA14" s="11">
        <f t="shared" si="14"/>
        <v>1670447561.9300001</v>
      </c>
      <c r="AB14" s="11">
        <f>AA13*AB8</f>
        <v>266710114.93000001</v>
      </c>
      <c r="AC14" s="22">
        <f t="shared" si="12"/>
        <v>167044756.19300002</v>
      </c>
      <c r="AD14" s="15">
        <f t="shared" si="13"/>
        <v>13920396.349416668</v>
      </c>
      <c r="AF14" s="7">
        <v>0.1</v>
      </c>
      <c r="AG14" s="11">
        <f t="shared" si="17"/>
        <v>0</v>
      </c>
      <c r="AH14" s="11">
        <f>AG13*AH9</f>
        <v>0</v>
      </c>
      <c r="AI14" s="22">
        <f t="shared" si="15"/>
        <v>0</v>
      </c>
      <c r="AJ14" s="15">
        <f t="shared" si="16"/>
        <v>0</v>
      </c>
      <c r="AL14" s="7">
        <v>0.1</v>
      </c>
      <c r="AM14" s="11">
        <f t="shared" si="20"/>
        <v>0</v>
      </c>
      <c r="AN14" s="11">
        <f>AM13*AN10</f>
        <v>0</v>
      </c>
      <c r="AO14" s="22">
        <f t="shared" si="18"/>
        <v>0</v>
      </c>
      <c r="AP14" s="15">
        <f t="shared" si="19"/>
        <v>0</v>
      </c>
      <c r="AR14" s="7">
        <v>0.1</v>
      </c>
      <c r="AS14" s="11">
        <f t="shared" ref="AS14:AS28" si="23">AS13+AT14</f>
        <v>0</v>
      </c>
      <c r="AT14" s="11">
        <f>AS13*AT11</f>
        <v>0</v>
      </c>
      <c r="AU14" s="22">
        <f t="shared" si="21"/>
        <v>0</v>
      </c>
      <c r="AV14" s="15">
        <f t="shared" si="22"/>
        <v>0</v>
      </c>
      <c r="AX14" s="7">
        <v>0.17</v>
      </c>
      <c r="AY14" s="11">
        <f>AY13+AZ14</f>
        <v>0</v>
      </c>
      <c r="AZ14" s="11">
        <f>AY13*AZ12</f>
        <v>0</v>
      </c>
      <c r="BA14" s="22">
        <f t="shared" ref="BA14:BA29" si="24">AX14*AY14</f>
        <v>0</v>
      </c>
      <c r="BB14" s="15">
        <f t="shared" ref="BB14:BB29" si="25">BA14/12</f>
        <v>0</v>
      </c>
      <c r="BD14" s="7">
        <v>0.22</v>
      </c>
      <c r="BE14" s="11">
        <f>BE12</f>
        <v>0</v>
      </c>
      <c r="BG14" s="22">
        <f>BD14*BE14</f>
        <v>0</v>
      </c>
      <c r="BH14" s="15">
        <f>BG14/12</f>
        <v>0</v>
      </c>
      <c r="BJ14" s="4"/>
      <c r="BL14" s="6">
        <v>0.09</v>
      </c>
      <c r="BN14" s="5"/>
    </row>
    <row r="15" spans="1:66" x14ac:dyDescent="0.2">
      <c r="A15" s="4" t="s">
        <v>11</v>
      </c>
      <c r="B15" s="6">
        <v>0.1</v>
      </c>
      <c r="C15" s="11">
        <f t="shared" si="2"/>
        <v>4334215495.6800003</v>
      </c>
      <c r="D15" s="11">
        <f>C14*D4</f>
        <v>722369249.28000009</v>
      </c>
      <c r="E15" s="31">
        <f t="shared" si="0"/>
        <v>433421549.56800008</v>
      </c>
      <c r="F15" s="32">
        <f t="shared" si="1"/>
        <v>36118462.464000009</v>
      </c>
      <c r="H15" s="7">
        <v>0.1</v>
      </c>
      <c r="I15" s="11">
        <f t="shared" si="5"/>
        <v>3349813994.1871328</v>
      </c>
      <c r="J15" s="11">
        <f>I14*J5</f>
        <v>534844251.17273545</v>
      </c>
      <c r="K15" s="31">
        <f t="shared" si="3"/>
        <v>334981399.41871333</v>
      </c>
      <c r="L15" s="32">
        <f t="shared" si="4"/>
        <v>27915116.618226111</v>
      </c>
      <c r="N15" s="7">
        <v>0.1</v>
      </c>
      <c r="O15" s="11">
        <f t="shared" si="8"/>
        <v>2814969743.0143971</v>
      </c>
      <c r="P15" s="11">
        <f>O14*P6</f>
        <v>449448950.56532395</v>
      </c>
      <c r="Q15" s="31">
        <f t="shared" si="6"/>
        <v>281496974.3014397</v>
      </c>
      <c r="R15" s="32">
        <f t="shared" si="7"/>
        <v>23458081.191786643</v>
      </c>
      <c r="T15" s="7">
        <v>0.1</v>
      </c>
      <c r="U15" s="11">
        <f t="shared" si="11"/>
        <v>2365520792.4490733</v>
      </c>
      <c r="V15" s="11">
        <f>U14*V7</f>
        <v>377688193.75237304</v>
      </c>
      <c r="W15" s="31">
        <f t="shared" si="9"/>
        <v>236552079.24490735</v>
      </c>
      <c r="X15" s="32">
        <f t="shared" si="10"/>
        <v>19712673.270408947</v>
      </c>
      <c r="Z15" s="7">
        <v>0.1</v>
      </c>
      <c r="AA15" s="11">
        <f t="shared" si="14"/>
        <v>1987832598.6967001</v>
      </c>
      <c r="AB15" s="11">
        <f>AA14*AB8</f>
        <v>317385036.76670003</v>
      </c>
      <c r="AC15" s="31">
        <f t="shared" si="12"/>
        <v>198783259.86967003</v>
      </c>
      <c r="AD15" s="32">
        <f t="shared" si="13"/>
        <v>16565271.655805836</v>
      </c>
      <c r="AF15" s="7">
        <v>0.1</v>
      </c>
      <c r="AG15" s="11">
        <f t="shared" si="17"/>
        <v>0</v>
      </c>
      <c r="AH15" s="11">
        <f>AG14*AH9</f>
        <v>0</v>
      </c>
      <c r="AI15" s="31">
        <f t="shared" si="15"/>
        <v>0</v>
      </c>
      <c r="AJ15" s="32">
        <f t="shared" si="16"/>
        <v>0</v>
      </c>
      <c r="AL15" s="7">
        <v>0.1</v>
      </c>
      <c r="AM15" s="11">
        <f t="shared" si="20"/>
        <v>0</v>
      </c>
      <c r="AN15" s="11">
        <f>AM14*AN10</f>
        <v>0</v>
      </c>
      <c r="AO15" s="31">
        <f t="shared" si="18"/>
        <v>0</v>
      </c>
      <c r="AP15" s="32">
        <f t="shared" si="19"/>
        <v>0</v>
      </c>
      <c r="AR15" s="7">
        <v>0.1</v>
      </c>
      <c r="AS15" s="11">
        <f t="shared" si="23"/>
        <v>0</v>
      </c>
      <c r="AT15" s="11">
        <f>AS14*AT11</f>
        <v>0</v>
      </c>
      <c r="AU15" s="31">
        <f t="shared" si="21"/>
        <v>0</v>
      </c>
      <c r="AV15" s="32">
        <f t="shared" si="22"/>
        <v>0</v>
      </c>
      <c r="AX15" s="7">
        <v>0.1</v>
      </c>
      <c r="AY15" s="11">
        <f t="shared" ref="AY15:AY29" si="26">AY14+AZ15</f>
        <v>0</v>
      </c>
      <c r="AZ15" s="11">
        <f>AY14*AZ12</f>
        <v>0</v>
      </c>
      <c r="BA15" s="31">
        <f t="shared" si="24"/>
        <v>0</v>
      </c>
      <c r="BB15" s="32">
        <f t="shared" si="25"/>
        <v>0</v>
      </c>
      <c r="BD15" s="7">
        <v>0.17</v>
      </c>
      <c r="BE15" s="11">
        <f>BE14+BF15</f>
        <v>0</v>
      </c>
      <c r="BF15" s="11">
        <f>BE14*BF13</f>
        <v>0</v>
      </c>
      <c r="BG15" s="31">
        <f t="shared" ref="BG15:BG30" si="27">BD15*BE15</f>
        <v>0</v>
      </c>
      <c r="BH15" s="32">
        <f t="shared" ref="BH15:BH30" si="28">BG15/12</f>
        <v>0</v>
      </c>
      <c r="BJ15" s="7">
        <v>0.22</v>
      </c>
      <c r="BK15" s="11">
        <f>BK13</f>
        <v>0</v>
      </c>
      <c r="BM15" s="31">
        <f>BJ15*BK15</f>
        <v>0</v>
      </c>
      <c r="BN15" s="32">
        <f>BM15/12</f>
        <v>0</v>
      </c>
    </row>
    <row r="16" spans="1:66" x14ac:dyDescent="0.2">
      <c r="A16" s="4" t="s">
        <v>31</v>
      </c>
      <c r="B16" s="6">
        <v>0.1</v>
      </c>
      <c r="C16" s="11">
        <f t="shared" si="2"/>
        <v>5201058594.816</v>
      </c>
      <c r="D16" s="11">
        <f>C15*D4</f>
        <v>866843099.13600016</v>
      </c>
      <c r="E16" s="11">
        <f t="shared" si="0"/>
        <v>520105859.48160005</v>
      </c>
      <c r="F16" s="18">
        <f t="shared" si="1"/>
        <v>43342154.956800006</v>
      </c>
      <c r="H16" s="7">
        <v>0.1</v>
      </c>
      <c r="I16" s="11">
        <f t="shared" si="5"/>
        <v>3986278653.0826883</v>
      </c>
      <c r="J16" s="11">
        <f>I15*J5</f>
        <v>636464658.89555526</v>
      </c>
      <c r="K16" s="11">
        <f t="shared" si="3"/>
        <v>398627865.30826885</v>
      </c>
      <c r="L16" s="18">
        <f t="shared" si="4"/>
        <v>33218988.775689069</v>
      </c>
      <c r="N16" s="7">
        <v>0.1</v>
      </c>
      <c r="O16" s="11">
        <f t="shared" si="8"/>
        <v>3349813994.1871328</v>
      </c>
      <c r="P16" s="11">
        <f>O15*P6</f>
        <v>534844251.17273545</v>
      </c>
      <c r="Q16" s="11">
        <f t="shared" si="6"/>
        <v>334981399.41871333</v>
      </c>
      <c r="R16" s="18">
        <f t="shared" si="7"/>
        <v>27915116.618226111</v>
      </c>
      <c r="T16" s="7">
        <v>0.1</v>
      </c>
      <c r="U16" s="11">
        <f t="shared" si="11"/>
        <v>2814969743.0143971</v>
      </c>
      <c r="V16" s="11">
        <f>U15*V7</f>
        <v>449448950.56532395</v>
      </c>
      <c r="W16" s="11">
        <f t="shared" si="9"/>
        <v>281496974.3014397</v>
      </c>
      <c r="X16" s="18">
        <f t="shared" si="10"/>
        <v>23458081.191786643</v>
      </c>
      <c r="Z16" s="7">
        <v>0.1</v>
      </c>
      <c r="AA16" s="11">
        <f t="shared" si="14"/>
        <v>2365520792.4490733</v>
      </c>
      <c r="AB16" s="11">
        <f>AA15*AB8</f>
        <v>377688193.75237304</v>
      </c>
      <c r="AC16" s="11">
        <f t="shared" si="12"/>
        <v>236552079.24490735</v>
      </c>
      <c r="AD16" s="18">
        <f t="shared" si="13"/>
        <v>19712673.270408947</v>
      </c>
      <c r="AF16" s="7">
        <v>0.1</v>
      </c>
      <c r="AG16" s="11">
        <f t="shared" si="17"/>
        <v>0</v>
      </c>
      <c r="AH16" s="11">
        <f>AG15*AH9</f>
        <v>0</v>
      </c>
      <c r="AI16" s="11">
        <f t="shared" si="15"/>
        <v>0</v>
      </c>
      <c r="AJ16" s="18">
        <f t="shared" si="16"/>
        <v>0</v>
      </c>
      <c r="AL16" s="7">
        <v>0.1</v>
      </c>
      <c r="AM16" s="11">
        <f t="shared" si="20"/>
        <v>0</v>
      </c>
      <c r="AN16" s="11">
        <f>AM15*AN10</f>
        <v>0</v>
      </c>
      <c r="AO16" s="11">
        <f t="shared" si="18"/>
        <v>0</v>
      </c>
      <c r="AP16" s="18">
        <f t="shared" si="19"/>
        <v>0</v>
      </c>
      <c r="AR16" s="7">
        <v>0.1</v>
      </c>
      <c r="AS16" s="11">
        <f t="shared" si="23"/>
        <v>0</v>
      </c>
      <c r="AT16" s="11">
        <f>AS15*AT11</f>
        <v>0</v>
      </c>
      <c r="AU16" s="11">
        <f t="shared" si="21"/>
        <v>0</v>
      </c>
      <c r="AV16" s="18">
        <f t="shared" si="22"/>
        <v>0</v>
      </c>
      <c r="AX16" s="7">
        <v>0.1</v>
      </c>
      <c r="AY16" s="11">
        <f t="shared" si="26"/>
        <v>0</v>
      </c>
      <c r="AZ16" s="11">
        <f>AY15*AZ12</f>
        <v>0</v>
      </c>
      <c r="BA16" s="11">
        <f t="shared" si="24"/>
        <v>0</v>
      </c>
      <c r="BB16" s="18">
        <f t="shared" si="25"/>
        <v>0</v>
      </c>
      <c r="BD16" s="7">
        <v>0.1</v>
      </c>
      <c r="BE16" s="11">
        <f t="shared" ref="BE16:BE30" si="29">BE15+BF16</f>
        <v>0</v>
      </c>
      <c r="BF16" s="11">
        <f>BE15*BF13</f>
        <v>0</v>
      </c>
      <c r="BG16" s="11">
        <f t="shared" si="27"/>
        <v>0</v>
      </c>
      <c r="BH16" s="18">
        <f t="shared" si="28"/>
        <v>0</v>
      </c>
      <c r="BJ16" s="7">
        <v>0.17</v>
      </c>
      <c r="BK16" s="11">
        <f>BK15+BL16</f>
        <v>0</v>
      </c>
      <c r="BL16" s="11">
        <f>BK15*BL14</f>
        <v>0</v>
      </c>
      <c r="BM16" s="11">
        <f t="shared" ref="BM16:BM31" si="30">BJ16*BK16</f>
        <v>0</v>
      </c>
      <c r="BN16" s="18">
        <f t="shared" ref="BN16:BN31" si="31">BM16/12</f>
        <v>0</v>
      </c>
    </row>
    <row r="17" spans="1:66" x14ac:dyDescent="0.2">
      <c r="A17" s="4" t="s">
        <v>32</v>
      </c>
      <c r="B17" s="6">
        <v>0.1</v>
      </c>
      <c r="C17" s="11">
        <f t="shared" si="2"/>
        <v>6241270313.7791996</v>
      </c>
      <c r="D17" s="11">
        <f>C16*D4</f>
        <v>1040211718.9632001</v>
      </c>
      <c r="E17" s="11">
        <f t="shared" si="0"/>
        <v>624127031.37792003</v>
      </c>
      <c r="F17" s="18">
        <f t="shared" si="1"/>
        <v>52010585.94816</v>
      </c>
      <c r="H17" s="7">
        <v>0.1</v>
      </c>
      <c r="I17" s="11">
        <f t="shared" si="5"/>
        <v>4743671597.1683989</v>
      </c>
      <c r="J17" s="11">
        <f>I16*J5</f>
        <v>757392944.08571076</v>
      </c>
      <c r="K17" s="11">
        <f t="shared" si="3"/>
        <v>474367159.71683991</v>
      </c>
      <c r="L17" s="18">
        <f t="shared" si="4"/>
        <v>39530596.64306999</v>
      </c>
      <c r="N17" s="7">
        <v>0.1</v>
      </c>
      <c r="O17" s="11">
        <f t="shared" si="8"/>
        <v>3986278653.0826883</v>
      </c>
      <c r="P17" s="11">
        <f>O16*P6</f>
        <v>636464658.89555526</v>
      </c>
      <c r="Q17" s="11">
        <f t="shared" si="6"/>
        <v>398627865.30826885</v>
      </c>
      <c r="R17" s="18">
        <f t="shared" si="7"/>
        <v>33218988.775689069</v>
      </c>
      <c r="T17" s="7">
        <v>0.1</v>
      </c>
      <c r="U17" s="11">
        <f t="shared" si="11"/>
        <v>3349813994.1871328</v>
      </c>
      <c r="V17" s="11">
        <f>U16*V7</f>
        <v>534844251.17273545</v>
      </c>
      <c r="W17" s="11">
        <f t="shared" si="9"/>
        <v>334981399.41871333</v>
      </c>
      <c r="X17" s="18">
        <f t="shared" si="10"/>
        <v>27915116.618226111</v>
      </c>
      <c r="Z17" s="7">
        <v>0.1</v>
      </c>
      <c r="AA17" s="11">
        <f t="shared" si="14"/>
        <v>2814969743.0143971</v>
      </c>
      <c r="AB17" s="11">
        <f>AA16*AB8</f>
        <v>449448950.56532395</v>
      </c>
      <c r="AC17" s="11">
        <f t="shared" si="12"/>
        <v>281496974.3014397</v>
      </c>
      <c r="AD17" s="18">
        <f t="shared" si="13"/>
        <v>23458081.191786643</v>
      </c>
      <c r="AF17" s="7">
        <v>0.1</v>
      </c>
      <c r="AG17" s="11">
        <f t="shared" si="17"/>
        <v>0</v>
      </c>
      <c r="AH17" s="11">
        <f>AG16*AH9</f>
        <v>0</v>
      </c>
      <c r="AI17" s="11">
        <f t="shared" si="15"/>
        <v>0</v>
      </c>
      <c r="AJ17" s="18">
        <f t="shared" si="16"/>
        <v>0</v>
      </c>
      <c r="AL17" s="7">
        <v>0.1</v>
      </c>
      <c r="AM17" s="11">
        <f t="shared" si="20"/>
        <v>0</v>
      </c>
      <c r="AN17" s="11">
        <f>AM16*AN10</f>
        <v>0</v>
      </c>
      <c r="AO17" s="11">
        <f t="shared" si="18"/>
        <v>0</v>
      </c>
      <c r="AP17" s="18">
        <f t="shared" si="19"/>
        <v>0</v>
      </c>
      <c r="AR17" s="7">
        <v>0.1</v>
      </c>
      <c r="AS17" s="11">
        <f t="shared" si="23"/>
        <v>0</v>
      </c>
      <c r="AT17" s="11">
        <f>AS16*AT11</f>
        <v>0</v>
      </c>
      <c r="AU17" s="11">
        <f t="shared" si="21"/>
        <v>0</v>
      </c>
      <c r="AV17" s="18">
        <f t="shared" si="22"/>
        <v>0</v>
      </c>
      <c r="AX17" s="7">
        <v>0.1</v>
      </c>
      <c r="AY17" s="11">
        <f t="shared" si="26"/>
        <v>0</v>
      </c>
      <c r="AZ17" s="11">
        <f>AY16*AZ12</f>
        <v>0</v>
      </c>
      <c r="BA17" s="11">
        <f t="shared" si="24"/>
        <v>0</v>
      </c>
      <c r="BB17" s="18">
        <f t="shared" si="25"/>
        <v>0</v>
      </c>
      <c r="BD17" s="7">
        <v>0.1</v>
      </c>
      <c r="BE17" s="11">
        <f t="shared" si="29"/>
        <v>0</v>
      </c>
      <c r="BF17" s="11">
        <f>BE16*BF13</f>
        <v>0</v>
      </c>
      <c r="BG17" s="11">
        <f t="shared" si="27"/>
        <v>0</v>
      </c>
      <c r="BH17" s="18">
        <f t="shared" si="28"/>
        <v>0</v>
      </c>
      <c r="BJ17" s="7">
        <v>0.1</v>
      </c>
      <c r="BK17" s="11">
        <f t="shared" ref="BK17:BK31" si="32">BK16+BL17</f>
        <v>0</v>
      </c>
      <c r="BL17" s="11">
        <f>BK16*BL14</f>
        <v>0</v>
      </c>
      <c r="BM17" s="11">
        <f t="shared" si="30"/>
        <v>0</v>
      </c>
      <c r="BN17" s="18">
        <f t="shared" si="31"/>
        <v>0</v>
      </c>
    </row>
    <row r="18" spans="1:66" x14ac:dyDescent="0.2">
      <c r="A18" s="4" t="s">
        <v>33</v>
      </c>
      <c r="B18" s="6">
        <v>0.1</v>
      </c>
      <c r="C18" s="11">
        <f t="shared" si="2"/>
        <v>7489524376.5350399</v>
      </c>
      <c r="D18" s="11">
        <f>C17*D4</f>
        <v>1248254062.7558401</v>
      </c>
      <c r="E18" s="11">
        <f t="shared" si="0"/>
        <v>748952437.65350401</v>
      </c>
      <c r="F18" s="18">
        <f t="shared" si="1"/>
        <v>62412703.137791999</v>
      </c>
      <c r="H18" s="7">
        <v>0.1</v>
      </c>
      <c r="I18" s="11">
        <f t="shared" si="5"/>
        <v>5644969200.6303949</v>
      </c>
      <c r="J18" s="11">
        <f>I17*J5</f>
        <v>901297603.46199584</v>
      </c>
      <c r="K18" s="11">
        <f t="shared" si="3"/>
        <v>564496920.06303954</v>
      </c>
      <c r="L18" s="18">
        <f t="shared" si="4"/>
        <v>47041410.005253293</v>
      </c>
      <c r="N18" s="7">
        <v>0.1</v>
      </c>
      <c r="O18" s="11">
        <f t="shared" si="8"/>
        <v>4743671597.1683989</v>
      </c>
      <c r="P18" s="11">
        <f>O17*P6</f>
        <v>757392944.08571076</v>
      </c>
      <c r="Q18" s="11">
        <f t="shared" si="6"/>
        <v>474367159.71683991</v>
      </c>
      <c r="R18" s="18">
        <f t="shared" si="7"/>
        <v>39530596.64306999</v>
      </c>
      <c r="T18" s="7">
        <v>0.1</v>
      </c>
      <c r="U18" s="11">
        <f t="shared" si="11"/>
        <v>3986278653.0826883</v>
      </c>
      <c r="V18" s="11">
        <f>U17*V7</f>
        <v>636464658.89555526</v>
      </c>
      <c r="W18" s="11">
        <f t="shared" si="9"/>
        <v>398627865.30826885</v>
      </c>
      <c r="X18" s="18">
        <f t="shared" si="10"/>
        <v>33218988.775689069</v>
      </c>
      <c r="Z18" s="7">
        <v>0.1</v>
      </c>
      <c r="AA18" s="11">
        <f t="shared" si="14"/>
        <v>3349813994.1871328</v>
      </c>
      <c r="AB18" s="11">
        <f>AA17*AB8</f>
        <v>534844251.17273545</v>
      </c>
      <c r="AC18" s="11">
        <f t="shared" si="12"/>
        <v>334981399.41871333</v>
      </c>
      <c r="AD18" s="18">
        <f t="shared" si="13"/>
        <v>27915116.618226111</v>
      </c>
      <c r="AF18" s="7">
        <v>0.1</v>
      </c>
      <c r="AG18" s="11">
        <f t="shared" si="17"/>
        <v>0</v>
      </c>
      <c r="AH18" s="11">
        <f>AG17*AH9</f>
        <v>0</v>
      </c>
      <c r="AI18" s="11">
        <f t="shared" si="15"/>
        <v>0</v>
      </c>
      <c r="AJ18" s="18">
        <f t="shared" si="16"/>
        <v>0</v>
      </c>
      <c r="AL18" s="7">
        <v>0.1</v>
      </c>
      <c r="AM18" s="11">
        <f t="shared" si="20"/>
        <v>0</v>
      </c>
      <c r="AN18" s="11">
        <f>AM17*AN10</f>
        <v>0</v>
      </c>
      <c r="AO18" s="11">
        <f t="shared" si="18"/>
        <v>0</v>
      </c>
      <c r="AP18" s="18">
        <f t="shared" si="19"/>
        <v>0</v>
      </c>
      <c r="AR18" s="7">
        <v>0.1</v>
      </c>
      <c r="AS18" s="11">
        <f t="shared" si="23"/>
        <v>0</v>
      </c>
      <c r="AT18" s="11">
        <f>AS17*AT11</f>
        <v>0</v>
      </c>
      <c r="AU18" s="11">
        <f t="shared" si="21"/>
        <v>0</v>
      </c>
      <c r="AV18" s="18">
        <f t="shared" si="22"/>
        <v>0</v>
      </c>
      <c r="AX18" s="7">
        <v>0.1</v>
      </c>
      <c r="AY18" s="11">
        <f t="shared" si="26"/>
        <v>0</v>
      </c>
      <c r="AZ18" s="11">
        <f>AY17*AZ12</f>
        <v>0</v>
      </c>
      <c r="BA18" s="11">
        <f t="shared" si="24"/>
        <v>0</v>
      </c>
      <c r="BB18" s="18">
        <f t="shared" si="25"/>
        <v>0</v>
      </c>
      <c r="BD18" s="7">
        <v>0.1</v>
      </c>
      <c r="BE18" s="11">
        <f t="shared" si="29"/>
        <v>0</v>
      </c>
      <c r="BF18" s="11">
        <f>BE17*BF13</f>
        <v>0</v>
      </c>
      <c r="BG18" s="11">
        <f t="shared" si="27"/>
        <v>0</v>
      </c>
      <c r="BH18" s="18">
        <f t="shared" si="28"/>
        <v>0</v>
      </c>
      <c r="BJ18" s="7">
        <v>0.1</v>
      </c>
      <c r="BK18" s="11">
        <f t="shared" si="32"/>
        <v>0</v>
      </c>
      <c r="BL18" s="11">
        <f>BK17*BL14</f>
        <v>0</v>
      </c>
      <c r="BM18" s="11">
        <f t="shared" si="30"/>
        <v>0</v>
      </c>
      <c r="BN18" s="18">
        <f t="shared" si="31"/>
        <v>0</v>
      </c>
    </row>
    <row r="19" spans="1:66" x14ac:dyDescent="0.2">
      <c r="A19" s="4" t="s">
        <v>34</v>
      </c>
      <c r="B19" s="6">
        <v>0.1</v>
      </c>
      <c r="C19" s="11">
        <f t="shared" si="2"/>
        <v>8987429251.8420486</v>
      </c>
      <c r="D19" s="11">
        <f>C18*D4</f>
        <v>1497904875.307008</v>
      </c>
      <c r="E19" s="11">
        <f t="shared" si="0"/>
        <v>898742925.18420494</v>
      </c>
      <c r="F19" s="18">
        <f t="shared" si="1"/>
        <v>74895243.765350416</v>
      </c>
      <c r="H19" s="7">
        <v>0.1</v>
      </c>
      <c r="I19" s="11">
        <f t="shared" si="5"/>
        <v>6717513348.7501698</v>
      </c>
      <c r="J19" s="11">
        <f>I18*J5</f>
        <v>1072544148.1197751</v>
      </c>
      <c r="K19" s="11">
        <f t="shared" si="3"/>
        <v>671751334.87501705</v>
      </c>
      <c r="L19" s="18">
        <f t="shared" si="4"/>
        <v>55979277.906251423</v>
      </c>
      <c r="N19" s="7">
        <v>0.1</v>
      </c>
      <c r="O19" s="11">
        <f t="shared" si="8"/>
        <v>5644969200.6303949</v>
      </c>
      <c r="P19" s="11">
        <f>O18*P6</f>
        <v>901297603.46199584</v>
      </c>
      <c r="Q19" s="11">
        <f t="shared" si="6"/>
        <v>564496920.06303954</v>
      </c>
      <c r="R19" s="18">
        <f t="shared" si="7"/>
        <v>47041410.005253293</v>
      </c>
      <c r="T19" s="7">
        <v>0.1</v>
      </c>
      <c r="U19" s="11">
        <f t="shared" si="11"/>
        <v>4743671597.1683989</v>
      </c>
      <c r="V19" s="11">
        <f>U18*V7</f>
        <v>757392944.08571076</v>
      </c>
      <c r="W19" s="11">
        <f t="shared" si="9"/>
        <v>474367159.71683991</v>
      </c>
      <c r="X19" s="18">
        <f t="shared" si="10"/>
        <v>39530596.64306999</v>
      </c>
      <c r="Z19" s="7">
        <v>0.1</v>
      </c>
      <c r="AA19" s="11">
        <f t="shared" si="14"/>
        <v>3986278653.0826883</v>
      </c>
      <c r="AB19" s="11">
        <f>AA18*AB8</f>
        <v>636464658.89555526</v>
      </c>
      <c r="AC19" s="11">
        <f t="shared" si="12"/>
        <v>398627865.30826885</v>
      </c>
      <c r="AD19" s="18">
        <f t="shared" si="13"/>
        <v>33218988.775689069</v>
      </c>
      <c r="AF19" s="7">
        <v>0.1</v>
      </c>
      <c r="AG19" s="11">
        <f t="shared" si="17"/>
        <v>0</v>
      </c>
      <c r="AH19" s="11">
        <f>AG18*AH9</f>
        <v>0</v>
      </c>
      <c r="AI19" s="11">
        <f t="shared" si="15"/>
        <v>0</v>
      </c>
      <c r="AJ19" s="18">
        <f t="shared" si="16"/>
        <v>0</v>
      </c>
      <c r="AL19" s="7">
        <v>0.1</v>
      </c>
      <c r="AM19" s="11">
        <f t="shared" si="20"/>
        <v>0</v>
      </c>
      <c r="AN19" s="11">
        <f>AM18*AN10</f>
        <v>0</v>
      </c>
      <c r="AO19" s="11">
        <f t="shared" si="18"/>
        <v>0</v>
      </c>
      <c r="AP19" s="18">
        <f t="shared" si="19"/>
        <v>0</v>
      </c>
      <c r="AR19" s="7">
        <v>0.1</v>
      </c>
      <c r="AS19" s="11">
        <f t="shared" si="23"/>
        <v>0</v>
      </c>
      <c r="AT19" s="11">
        <f>AS18*AT11</f>
        <v>0</v>
      </c>
      <c r="AU19" s="11">
        <f t="shared" si="21"/>
        <v>0</v>
      </c>
      <c r="AV19" s="18">
        <f t="shared" si="22"/>
        <v>0</v>
      </c>
      <c r="AX19" s="7">
        <v>0.1</v>
      </c>
      <c r="AY19" s="11">
        <f t="shared" si="26"/>
        <v>0</v>
      </c>
      <c r="AZ19" s="11">
        <f>AY18*AZ12</f>
        <v>0</v>
      </c>
      <c r="BA19" s="11">
        <f t="shared" si="24"/>
        <v>0</v>
      </c>
      <c r="BB19" s="18">
        <f t="shared" si="25"/>
        <v>0</v>
      </c>
      <c r="BD19" s="7">
        <v>0.1</v>
      </c>
      <c r="BE19" s="11">
        <f t="shared" si="29"/>
        <v>0</v>
      </c>
      <c r="BF19" s="11">
        <f>BE18*BF13</f>
        <v>0</v>
      </c>
      <c r="BG19" s="11">
        <f t="shared" si="27"/>
        <v>0</v>
      </c>
      <c r="BH19" s="18">
        <f t="shared" si="28"/>
        <v>0</v>
      </c>
      <c r="BJ19" s="7">
        <v>0.1</v>
      </c>
      <c r="BK19" s="11">
        <f t="shared" si="32"/>
        <v>0</v>
      </c>
      <c r="BL19" s="11">
        <f>BK18*BL14</f>
        <v>0</v>
      </c>
      <c r="BM19" s="11">
        <f t="shared" si="30"/>
        <v>0</v>
      </c>
      <c r="BN19" s="18">
        <f t="shared" si="31"/>
        <v>0</v>
      </c>
    </row>
    <row r="20" spans="1:66" x14ac:dyDescent="0.2">
      <c r="A20" s="4" t="s">
        <v>35</v>
      </c>
      <c r="B20" s="6">
        <v>0.1</v>
      </c>
      <c r="C20" s="11">
        <f t="shared" si="2"/>
        <v>10784915102.210459</v>
      </c>
      <c r="D20" s="11">
        <f>C19*D4</f>
        <v>1797485850.3684099</v>
      </c>
      <c r="E20" s="11">
        <f t="shared" si="0"/>
        <v>1078491510.221046</v>
      </c>
      <c r="F20" s="18">
        <f t="shared" si="1"/>
        <v>89874292.518420503</v>
      </c>
      <c r="H20" s="7">
        <v>0.1</v>
      </c>
      <c r="I20" s="11">
        <f t="shared" si="5"/>
        <v>7993840885.012702</v>
      </c>
      <c r="J20" s="11">
        <f>I19*J5</f>
        <v>1276327536.2625322</v>
      </c>
      <c r="K20" s="11">
        <f t="shared" si="3"/>
        <v>799384088.50127029</v>
      </c>
      <c r="L20" s="18">
        <f t="shared" si="4"/>
        <v>66615340.708439194</v>
      </c>
      <c r="N20" s="7">
        <v>0.1</v>
      </c>
      <c r="O20" s="11">
        <f t="shared" si="8"/>
        <v>6717513348.7501698</v>
      </c>
      <c r="P20" s="11">
        <f>O19*P6</f>
        <v>1072544148.1197751</v>
      </c>
      <c r="Q20" s="11">
        <f t="shared" si="6"/>
        <v>671751334.87501705</v>
      </c>
      <c r="R20" s="18">
        <f t="shared" si="7"/>
        <v>55979277.906251423</v>
      </c>
      <c r="T20" s="7">
        <v>0.1</v>
      </c>
      <c r="U20" s="11">
        <f t="shared" si="11"/>
        <v>5644969200.6303949</v>
      </c>
      <c r="V20" s="11">
        <f>U19*V7</f>
        <v>901297603.46199584</v>
      </c>
      <c r="W20" s="11">
        <f t="shared" si="9"/>
        <v>564496920.06303954</v>
      </c>
      <c r="X20" s="18">
        <f t="shared" si="10"/>
        <v>47041410.005253293</v>
      </c>
      <c r="Z20" s="7">
        <v>0.1</v>
      </c>
      <c r="AA20" s="11">
        <f t="shared" si="14"/>
        <v>4743671597.1683989</v>
      </c>
      <c r="AB20" s="11">
        <f>AA19*AB8</f>
        <v>757392944.08571076</v>
      </c>
      <c r="AC20" s="11">
        <f t="shared" si="12"/>
        <v>474367159.71683991</v>
      </c>
      <c r="AD20" s="18">
        <f t="shared" si="13"/>
        <v>39530596.64306999</v>
      </c>
      <c r="AF20" s="7">
        <v>0.1</v>
      </c>
      <c r="AG20" s="11">
        <f t="shared" si="17"/>
        <v>0</v>
      </c>
      <c r="AH20" s="11">
        <f>AG19*AH9</f>
        <v>0</v>
      </c>
      <c r="AI20" s="11">
        <f t="shared" si="15"/>
        <v>0</v>
      </c>
      <c r="AJ20" s="18">
        <f t="shared" si="16"/>
        <v>0</v>
      </c>
      <c r="AL20" s="7">
        <v>0.1</v>
      </c>
      <c r="AM20" s="11">
        <f t="shared" si="20"/>
        <v>0</v>
      </c>
      <c r="AN20" s="11">
        <f>AM19*AN10</f>
        <v>0</v>
      </c>
      <c r="AO20" s="11">
        <f t="shared" si="18"/>
        <v>0</v>
      </c>
      <c r="AP20" s="18">
        <f t="shared" si="19"/>
        <v>0</v>
      </c>
      <c r="AR20" s="7">
        <v>0.1</v>
      </c>
      <c r="AS20" s="11">
        <f t="shared" si="23"/>
        <v>0</v>
      </c>
      <c r="AT20" s="11">
        <f>AS19*AT11</f>
        <v>0</v>
      </c>
      <c r="AU20" s="11">
        <f t="shared" si="21"/>
        <v>0</v>
      </c>
      <c r="AV20" s="18">
        <f t="shared" si="22"/>
        <v>0</v>
      </c>
      <c r="AX20" s="7">
        <v>0.1</v>
      </c>
      <c r="AY20" s="11">
        <f t="shared" si="26"/>
        <v>0</v>
      </c>
      <c r="AZ20" s="11">
        <f>AY19*AZ12</f>
        <v>0</v>
      </c>
      <c r="BA20" s="11">
        <f t="shared" si="24"/>
        <v>0</v>
      </c>
      <c r="BB20" s="18">
        <f t="shared" si="25"/>
        <v>0</v>
      </c>
      <c r="BD20" s="7">
        <v>0.1</v>
      </c>
      <c r="BE20" s="11">
        <f t="shared" si="29"/>
        <v>0</v>
      </c>
      <c r="BF20" s="11">
        <f>BE19*BF13</f>
        <v>0</v>
      </c>
      <c r="BG20" s="11">
        <f t="shared" si="27"/>
        <v>0</v>
      </c>
      <c r="BH20" s="18">
        <f t="shared" si="28"/>
        <v>0</v>
      </c>
      <c r="BJ20" s="7">
        <v>0.1</v>
      </c>
      <c r="BK20" s="11">
        <f t="shared" si="32"/>
        <v>0</v>
      </c>
      <c r="BL20" s="11">
        <f>BK19*BL14</f>
        <v>0</v>
      </c>
      <c r="BM20" s="11">
        <f t="shared" si="30"/>
        <v>0</v>
      </c>
      <c r="BN20" s="18">
        <f t="shared" si="31"/>
        <v>0</v>
      </c>
    </row>
    <row r="21" spans="1:66" ht="16" thickBot="1" x14ac:dyDescent="0.25">
      <c r="A21" s="4" t="s">
        <v>36</v>
      </c>
      <c r="B21" s="10">
        <v>0.1</v>
      </c>
      <c r="C21" s="12">
        <f t="shared" si="2"/>
        <v>12941898122.65255</v>
      </c>
      <c r="D21" s="12">
        <f>C20*D4</f>
        <v>2156983020.4420919</v>
      </c>
      <c r="E21" s="12">
        <f t="shared" si="0"/>
        <v>1294189812.265255</v>
      </c>
      <c r="F21" s="19">
        <f t="shared" si="1"/>
        <v>107849151.02210458</v>
      </c>
      <c r="H21" s="7">
        <v>0.1</v>
      </c>
      <c r="I21" s="11">
        <f t="shared" si="5"/>
        <v>9512670653.1651154</v>
      </c>
      <c r="J21" s="11">
        <f>I20*J5</f>
        <v>1518829768.1524134</v>
      </c>
      <c r="K21" s="11">
        <f t="shared" si="3"/>
        <v>951267065.31651163</v>
      </c>
      <c r="L21" s="18">
        <f t="shared" si="4"/>
        <v>79272255.443042636</v>
      </c>
      <c r="N21" s="7">
        <v>0.1</v>
      </c>
      <c r="O21" s="11">
        <f t="shared" si="8"/>
        <v>7993840885.012702</v>
      </c>
      <c r="P21" s="11">
        <f>O20*P6</f>
        <v>1276327536.2625322</v>
      </c>
      <c r="Q21" s="11">
        <f t="shared" si="6"/>
        <v>799384088.50127029</v>
      </c>
      <c r="R21" s="18">
        <f t="shared" si="7"/>
        <v>66615340.708439194</v>
      </c>
      <c r="T21" s="7">
        <v>0.1</v>
      </c>
      <c r="U21" s="11">
        <f t="shared" si="11"/>
        <v>6717513348.7501698</v>
      </c>
      <c r="V21" s="11">
        <f>U20*V7</f>
        <v>1072544148.1197751</v>
      </c>
      <c r="W21" s="11">
        <f t="shared" si="9"/>
        <v>671751334.87501705</v>
      </c>
      <c r="X21" s="18">
        <f t="shared" si="10"/>
        <v>55979277.906251423</v>
      </c>
      <c r="Z21" s="7">
        <v>0.1</v>
      </c>
      <c r="AA21" s="11">
        <f t="shared" si="14"/>
        <v>5644969200.6303949</v>
      </c>
      <c r="AB21" s="11">
        <f>AA20*AB8</f>
        <v>901297603.46199584</v>
      </c>
      <c r="AC21" s="11">
        <f t="shared" si="12"/>
        <v>564496920.06303954</v>
      </c>
      <c r="AD21" s="18">
        <f t="shared" si="13"/>
        <v>47041410.005253293</v>
      </c>
      <c r="AF21" s="7">
        <v>0.1</v>
      </c>
      <c r="AG21" s="11">
        <f t="shared" si="17"/>
        <v>0</v>
      </c>
      <c r="AH21" s="11">
        <f>AG20*AH9</f>
        <v>0</v>
      </c>
      <c r="AI21" s="11">
        <f t="shared" si="15"/>
        <v>0</v>
      </c>
      <c r="AJ21" s="18">
        <f t="shared" si="16"/>
        <v>0</v>
      </c>
      <c r="AL21" s="7">
        <v>0.1</v>
      </c>
      <c r="AM21" s="11">
        <f t="shared" si="20"/>
        <v>0</v>
      </c>
      <c r="AN21" s="11">
        <f>AM20*AN10</f>
        <v>0</v>
      </c>
      <c r="AO21" s="11">
        <f t="shared" si="18"/>
        <v>0</v>
      </c>
      <c r="AP21" s="18">
        <f t="shared" si="19"/>
        <v>0</v>
      </c>
      <c r="AR21" s="7">
        <v>0.1</v>
      </c>
      <c r="AS21" s="11">
        <f t="shared" si="23"/>
        <v>0</v>
      </c>
      <c r="AT21" s="11">
        <f>AS20*AT11</f>
        <v>0</v>
      </c>
      <c r="AU21" s="11">
        <f t="shared" si="21"/>
        <v>0</v>
      </c>
      <c r="AV21" s="18">
        <f t="shared" si="22"/>
        <v>0</v>
      </c>
      <c r="AX21" s="7">
        <v>0.1</v>
      </c>
      <c r="AY21" s="11">
        <f t="shared" si="26"/>
        <v>0</v>
      </c>
      <c r="AZ21" s="11">
        <f>AY20*AZ12</f>
        <v>0</v>
      </c>
      <c r="BA21" s="11">
        <f t="shared" si="24"/>
        <v>0</v>
      </c>
      <c r="BB21" s="18">
        <f t="shared" si="25"/>
        <v>0</v>
      </c>
      <c r="BD21" s="7">
        <v>0.1</v>
      </c>
      <c r="BE21" s="11">
        <f t="shared" si="29"/>
        <v>0</v>
      </c>
      <c r="BF21" s="11">
        <f>BE20*BF13</f>
        <v>0</v>
      </c>
      <c r="BG21" s="11">
        <f t="shared" si="27"/>
        <v>0</v>
      </c>
      <c r="BH21" s="18">
        <f t="shared" si="28"/>
        <v>0</v>
      </c>
      <c r="BJ21" s="7">
        <v>0.1</v>
      </c>
      <c r="BK21" s="11">
        <f t="shared" si="32"/>
        <v>0</v>
      </c>
      <c r="BL21" s="11">
        <f>BK20*BL14</f>
        <v>0</v>
      </c>
      <c r="BM21" s="11">
        <f t="shared" si="30"/>
        <v>0</v>
      </c>
      <c r="BN21" s="18">
        <f t="shared" si="31"/>
        <v>0</v>
      </c>
    </row>
    <row r="22" spans="1:66" ht="16" thickBot="1" x14ac:dyDescent="0.25">
      <c r="H22" s="8">
        <v>0.1</v>
      </c>
      <c r="I22" s="12">
        <f t="shared" si="5"/>
        <v>11320078077.266487</v>
      </c>
      <c r="J22" s="12">
        <f>I21*J5</f>
        <v>1807407424.101372</v>
      </c>
      <c r="K22" s="12">
        <f t="shared" si="3"/>
        <v>1132007807.7266488</v>
      </c>
      <c r="L22" s="19">
        <f t="shared" si="4"/>
        <v>94333983.977220729</v>
      </c>
      <c r="N22" s="7">
        <v>0.1</v>
      </c>
      <c r="O22" s="11">
        <f t="shared" si="8"/>
        <v>9512670653.1651154</v>
      </c>
      <c r="P22" s="11">
        <f>O21*P6</f>
        <v>1518829768.1524134</v>
      </c>
      <c r="Q22" s="11">
        <f t="shared" si="6"/>
        <v>951267065.31651163</v>
      </c>
      <c r="R22" s="18">
        <f t="shared" si="7"/>
        <v>79272255.443042636</v>
      </c>
      <c r="T22" s="7">
        <v>0.1</v>
      </c>
      <c r="U22" s="11">
        <f t="shared" si="11"/>
        <v>7993840885.012702</v>
      </c>
      <c r="V22" s="11">
        <f>U21*V7</f>
        <v>1276327536.2625322</v>
      </c>
      <c r="W22" s="11">
        <f t="shared" si="9"/>
        <v>799384088.50127029</v>
      </c>
      <c r="X22" s="18">
        <f t="shared" si="10"/>
        <v>66615340.708439194</v>
      </c>
      <c r="Z22" s="7">
        <v>0.1</v>
      </c>
      <c r="AA22" s="11">
        <f t="shared" si="14"/>
        <v>6717513348.7501698</v>
      </c>
      <c r="AB22" s="11">
        <f>AA21*AB8</f>
        <v>1072544148.1197751</v>
      </c>
      <c r="AC22" s="11">
        <f t="shared" si="12"/>
        <v>671751334.87501705</v>
      </c>
      <c r="AD22" s="18">
        <f t="shared" si="13"/>
        <v>55979277.906251423</v>
      </c>
      <c r="AF22" s="7">
        <v>0.1</v>
      </c>
      <c r="AG22" s="11">
        <f t="shared" si="17"/>
        <v>0</v>
      </c>
      <c r="AH22" s="11">
        <f>AG21*AH9</f>
        <v>0</v>
      </c>
      <c r="AI22" s="11">
        <f t="shared" si="15"/>
        <v>0</v>
      </c>
      <c r="AJ22" s="18">
        <f t="shared" si="16"/>
        <v>0</v>
      </c>
      <c r="AL22" s="7">
        <v>0.1</v>
      </c>
      <c r="AM22" s="11">
        <f t="shared" si="20"/>
        <v>0</v>
      </c>
      <c r="AN22" s="11">
        <f>AM21*AN10</f>
        <v>0</v>
      </c>
      <c r="AO22" s="11">
        <f t="shared" si="18"/>
        <v>0</v>
      </c>
      <c r="AP22" s="18">
        <f t="shared" si="19"/>
        <v>0</v>
      </c>
      <c r="AR22" s="7">
        <v>0.1</v>
      </c>
      <c r="AS22" s="11">
        <f t="shared" si="23"/>
        <v>0</v>
      </c>
      <c r="AT22" s="11">
        <f>AS21*AT11</f>
        <v>0</v>
      </c>
      <c r="AU22" s="11">
        <f t="shared" si="21"/>
        <v>0</v>
      </c>
      <c r="AV22" s="18">
        <f t="shared" si="22"/>
        <v>0</v>
      </c>
      <c r="AX22" s="7">
        <v>0.1</v>
      </c>
      <c r="AY22" s="11">
        <f t="shared" si="26"/>
        <v>0</v>
      </c>
      <c r="AZ22" s="11">
        <f>AY21*AZ12</f>
        <v>0</v>
      </c>
      <c r="BA22" s="11">
        <f t="shared" si="24"/>
        <v>0</v>
      </c>
      <c r="BB22" s="18">
        <f t="shared" si="25"/>
        <v>0</v>
      </c>
      <c r="BD22" s="7">
        <v>0.1</v>
      </c>
      <c r="BE22" s="11">
        <f t="shared" si="29"/>
        <v>0</v>
      </c>
      <c r="BF22" s="11">
        <f>BE21*BF13</f>
        <v>0</v>
      </c>
      <c r="BG22" s="11">
        <f t="shared" si="27"/>
        <v>0</v>
      </c>
      <c r="BH22" s="18">
        <f t="shared" si="28"/>
        <v>0</v>
      </c>
      <c r="BJ22" s="7">
        <v>0.1</v>
      </c>
      <c r="BK22" s="11">
        <f t="shared" si="32"/>
        <v>0</v>
      </c>
      <c r="BL22" s="11">
        <f>BK21*BL14</f>
        <v>0</v>
      </c>
      <c r="BM22" s="11">
        <f t="shared" si="30"/>
        <v>0</v>
      </c>
      <c r="BN22" s="18">
        <f t="shared" si="31"/>
        <v>0</v>
      </c>
    </row>
    <row r="23" spans="1:66" ht="16" thickBot="1" x14ac:dyDescent="0.25">
      <c r="A23" t="s">
        <v>18</v>
      </c>
      <c r="B23" s="11">
        <f>F5</f>
        <v>12833333.333333334</v>
      </c>
      <c r="N23" s="8">
        <v>0.1</v>
      </c>
      <c r="O23" s="12">
        <f t="shared" si="8"/>
        <v>11320078077.266487</v>
      </c>
      <c r="P23" s="12">
        <f>O22*P6</f>
        <v>1807407424.101372</v>
      </c>
      <c r="Q23" s="12">
        <f t="shared" si="6"/>
        <v>1132007807.7266488</v>
      </c>
      <c r="R23" s="19">
        <f t="shared" si="7"/>
        <v>94333983.977220729</v>
      </c>
      <c r="T23" s="7">
        <v>0.1</v>
      </c>
      <c r="U23" s="11">
        <f t="shared" si="11"/>
        <v>9512670653.1651154</v>
      </c>
      <c r="V23" s="11">
        <f>U22*V7</f>
        <v>1518829768.1524134</v>
      </c>
      <c r="W23" s="11">
        <f t="shared" si="9"/>
        <v>951267065.31651163</v>
      </c>
      <c r="X23" s="18">
        <f t="shared" si="10"/>
        <v>79272255.443042636</v>
      </c>
      <c r="Z23" s="7">
        <v>0.1</v>
      </c>
      <c r="AA23" s="11">
        <f t="shared" si="14"/>
        <v>7993840885.012702</v>
      </c>
      <c r="AB23" s="11">
        <f>AA22*AB8</f>
        <v>1276327536.2625322</v>
      </c>
      <c r="AC23" s="11">
        <f t="shared" si="12"/>
        <v>799384088.50127029</v>
      </c>
      <c r="AD23" s="18">
        <f t="shared" si="13"/>
        <v>66615340.708439194</v>
      </c>
      <c r="AF23" s="7">
        <v>0.1</v>
      </c>
      <c r="AG23" s="11">
        <f t="shared" si="17"/>
        <v>0</v>
      </c>
      <c r="AH23" s="11">
        <f>AG22*AH9</f>
        <v>0</v>
      </c>
      <c r="AI23" s="11">
        <f t="shared" si="15"/>
        <v>0</v>
      </c>
      <c r="AJ23" s="18">
        <f t="shared" si="16"/>
        <v>0</v>
      </c>
      <c r="AL23" s="7">
        <v>0.1</v>
      </c>
      <c r="AM23" s="11">
        <f t="shared" si="20"/>
        <v>0</v>
      </c>
      <c r="AN23" s="11">
        <f>AM22*AN10</f>
        <v>0</v>
      </c>
      <c r="AO23" s="11">
        <f t="shared" si="18"/>
        <v>0</v>
      </c>
      <c r="AP23" s="18">
        <f t="shared" si="19"/>
        <v>0</v>
      </c>
      <c r="AR23" s="7">
        <v>0.1</v>
      </c>
      <c r="AS23" s="11">
        <f t="shared" si="23"/>
        <v>0</v>
      </c>
      <c r="AT23" s="11">
        <f>AS22*AT11</f>
        <v>0</v>
      </c>
      <c r="AU23" s="11">
        <f t="shared" si="21"/>
        <v>0</v>
      </c>
      <c r="AV23" s="18">
        <f t="shared" si="22"/>
        <v>0</v>
      </c>
      <c r="AX23" s="7">
        <v>0.1</v>
      </c>
      <c r="AY23" s="11">
        <f t="shared" si="26"/>
        <v>0</v>
      </c>
      <c r="AZ23" s="11">
        <f>AY22*AZ12</f>
        <v>0</v>
      </c>
      <c r="BA23" s="11">
        <f t="shared" si="24"/>
        <v>0</v>
      </c>
      <c r="BB23" s="18">
        <f t="shared" si="25"/>
        <v>0</v>
      </c>
      <c r="BD23" s="7">
        <v>0.1</v>
      </c>
      <c r="BE23" s="11">
        <f t="shared" si="29"/>
        <v>0</v>
      </c>
      <c r="BF23" s="11">
        <f>BE22*BF13</f>
        <v>0</v>
      </c>
      <c r="BG23" s="11">
        <f t="shared" si="27"/>
        <v>0</v>
      </c>
      <c r="BH23" s="18">
        <f t="shared" si="28"/>
        <v>0</v>
      </c>
      <c r="BJ23" s="7">
        <v>0.1</v>
      </c>
      <c r="BK23" s="11">
        <f t="shared" si="32"/>
        <v>0</v>
      </c>
      <c r="BL23" s="11">
        <f>BK22*BL14</f>
        <v>0</v>
      </c>
      <c r="BM23" s="11">
        <f t="shared" si="30"/>
        <v>0</v>
      </c>
      <c r="BN23" s="18">
        <f t="shared" si="31"/>
        <v>0</v>
      </c>
    </row>
    <row r="24" spans="1:66" ht="16" thickBot="1" x14ac:dyDescent="0.25">
      <c r="A24" t="s">
        <v>19</v>
      </c>
      <c r="B24" s="11">
        <f>F6+L6</f>
        <v>24733333.333333336</v>
      </c>
      <c r="T24" s="8">
        <v>0.1</v>
      </c>
      <c r="U24" s="12">
        <f t="shared" si="11"/>
        <v>11320078077.266487</v>
      </c>
      <c r="V24" s="12">
        <f>U23*V7</f>
        <v>1807407424.101372</v>
      </c>
      <c r="W24" s="12">
        <f t="shared" si="9"/>
        <v>1132007807.7266488</v>
      </c>
      <c r="X24" s="19">
        <f t="shared" si="10"/>
        <v>94333983.977220729</v>
      </c>
      <c r="Z24" s="7">
        <v>0.1</v>
      </c>
      <c r="AA24" s="11">
        <f t="shared" si="14"/>
        <v>9512670653.1651154</v>
      </c>
      <c r="AB24" s="11">
        <f>AA23*AB8</f>
        <v>1518829768.1524134</v>
      </c>
      <c r="AC24" s="11">
        <f t="shared" si="12"/>
        <v>951267065.31651163</v>
      </c>
      <c r="AD24" s="18">
        <f t="shared" si="13"/>
        <v>79272255.443042636</v>
      </c>
      <c r="AF24" s="7">
        <v>0.1</v>
      </c>
      <c r="AG24" s="11">
        <f t="shared" si="17"/>
        <v>0</v>
      </c>
      <c r="AH24" s="11">
        <f>AG23*AH9</f>
        <v>0</v>
      </c>
      <c r="AI24" s="11">
        <f t="shared" si="15"/>
        <v>0</v>
      </c>
      <c r="AJ24" s="18">
        <f t="shared" si="16"/>
        <v>0</v>
      </c>
      <c r="AL24" s="7">
        <v>0.1</v>
      </c>
      <c r="AM24" s="11">
        <f t="shared" si="20"/>
        <v>0</v>
      </c>
      <c r="AN24" s="11">
        <f>AM23*AN10</f>
        <v>0</v>
      </c>
      <c r="AO24" s="11">
        <f t="shared" si="18"/>
        <v>0</v>
      </c>
      <c r="AP24" s="18">
        <f t="shared" si="19"/>
        <v>0</v>
      </c>
      <c r="AR24" s="7">
        <v>0.1</v>
      </c>
      <c r="AS24" s="11">
        <f t="shared" si="23"/>
        <v>0</v>
      </c>
      <c r="AT24" s="11">
        <f>AS23*AT11</f>
        <v>0</v>
      </c>
      <c r="AU24" s="11">
        <f t="shared" si="21"/>
        <v>0</v>
      </c>
      <c r="AV24" s="18">
        <f t="shared" si="22"/>
        <v>0</v>
      </c>
      <c r="AX24" s="7">
        <v>0.1</v>
      </c>
      <c r="AY24" s="11">
        <f t="shared" si="26"/>
        <v>0</v>
      </c>
      <c r="AZ24" s="11">
        <f>AY23*AZ12</f>
        <v>0</v>
      </c>
      <c r="BA24" s="11">
        <f t="shared" si="24"/>
        <v>0</v>
      </c>
      <c r="BB24" s="18">
        <f t="shared" si="25"/>
        <v>0</v>
      </c>
      <c r="BD24" s="7">
        <v>0.1</v>
      </c>
      <c r="BE24" s="11">
        <f t="shared" si="29"/>
        <v>0</v>
      </c>
      <c r="BF24" s="11">
        <f>BE23*BF13</f>
        <v>0</v>
      </c>
      <c r="BG24" s="11">
        <f t="shared" si="27"/>
        <v>0</v>
      </c>
      <c r="BH24" s="18">
        <f t="shared" si="28"/>
        <v>0</v>
      </c>
      <c r="BJ24" s="7">
        <v>0.1</v>
      </c>
      <c r="BK24" s="11">
        <f t="shared" si="32"/>
        <v>0</v>
      </c>
      <c r="BL24" s="11">
        <f>BK23*BL14</f>
        <v>0</v>
      </c>
      <c r="BM24" s="11">
        <f t="shared" si="30"/>
        <v>0</v>
      </c>
      <c r="BN24" s="18">
        <f t="shared" si="31"/>
        <v>0</v>
      </c>
    </row>
    <row r="25" spans="1:66" ht="16" thickBot="1" x14ac:dyDescent="0.25">
      <c r="A25" t="s">
        <v>20</v>
      </c>
      <c r="B25" s="11">
        <f>F7+L7+R7</f>
        <v>33034166.666666672</v>
      </c>
      <c r="Z25" s="8">
        <v>0.1</v>
      </c>
      <c r="AA25" s="12">
        <f t="shared" si="14"/>
        <v>11320078077.266487</v>
      </c>
      <c r="AB25" s="12">
        <f>AA24*AB8</f>
        <v>1807407424.101372</v>
      </c>
      <c r="AC25" s="12">
        <f t="shared" si="12"/>
        <v>1132007807.7266488</v>
      </c>
      <c r="AD25" s="19">
        <f t="shared" si="13"/>
        <v>94333983.977220729</v>
      </c>
      <c r="AF25" s="7">
        <v>0.1</v>
      </c>
      <c r="AG25" s="11">
        <f t="shared" si="17"/>
        <v>0</v>
      </c>
      <c r="AH25" s="11">
        <f>AG24*AH9</f>
        <v>0</v>
      </c>
      <c r="AI25" s="11">
        <f t="shared" si="15"/>
        <v>0</v>
      </c>
      <c r="AJ25" s="18">
        <f t="shared" si="16"/>
        <v>0</v>
      </c>
      <c r="AL25" s="7">
        <v>0.1</v>
      </c>
      <c r="AM25" s="11">
        <f t="shared" si="20"/>
        <v>0</v>
      </c>
      <c r="AN25" s="11">
        <f>AM24*AN10</f>
        <v>0</v>
      </c>
      <c r="AO25" s="11">
        <f t="shared" si="18"/>
        <v>0</v>
      </c>
      <c r="AP25" s="18">
        <f t="shared" si="19"/>
        <v>0</v>
      </c>
      <c r="AR25" s="7">
        <v>0.1</v>
      </c>
      <c r="AS25" s="11">
        <f t="shared" si="23"/>
        <v>0</v>
      </c>
      <c r="AT25" s="11">
        <f>AS24*AT11</f>
        <v>0</v>
      </c>
      <c r="AU25" s="11">
        <f t="shared" si="21"/>
        <v>0</v>
      </c>
      <c r="AV25" s="18">
        <f t="shared" si="22"/>
        <v>0</v>
      </c>
      <c r="AX25" s="7">
        <v>0.1</v>
      </c>
      <c r="AY25" s="11">
        <f t="shared" si="26"/>
        <v>0</v>
      </c>
      <c r="AZ25" s="11">
        <f>AY24*AZ12</f>
        <v>0</v>
      </c>
      <c r="BA25" s="11">
        <f t="shared" si="24"/>
        <v>0</v>
      </c>
      <c r="BB25" s="18">
        <f t="shared" si="25"/>
        <v>0</v>
      </c>
      <c r="BD25" s="7">
        <v>0.1</v>
      </c>
      <c r="BE25" s="11">
        <f t="shared" si="29"/>
        <v>0</v>
      </c>
      <c r="BF25" s="11">
        <f>BE24*BF13</f>
        <v>0</v>
      </c>
      <c r="BG25" s="11">
        <f t="shared" si="27"/>
        <v>0</v>
      </c>
      <c r="BH25" s="18">
        <f t="shared" si="28"/>
        <v>0</v>
      </c>
      <c r="BJ25" s="7">
        <v>0.1</v>
      </c>
      <c r="BK25" s="11">
        <f t="shared" si="32"/>
        <v>0</v>
      </c>
      <c r="BL25" s="11">
        <f>BK24*BL14</f>
        <v>0</v>
      </c>
      <c r="BM25" s="11">
        <f t="shared" si="30"/>
        <v>0</v>
      </c>
      <c r="BN25" s="18">
        <f t="shared" si="31"/>
        <v>0</v>
      </c>
    </row>
    <row r="26" spans="1:66" ht="16" thickBot="1" x14ac:dyDescent="0.25">
      <c r="A26" t="s">
        <v>21</v>
      </c>
      <c r="B26" s="11">
        <f>F8+L8+R8+X8</f>
        <v>42974750</v>
      </c>
      <c r="AF26" s="8">
        <v>0.1</v>
      </c>
      <c r="AG26" s="12">
        <f t="shared" si="17"/>
        <v>0</v>
      </c>
      <c r="AH26" s="12">
        <f>AG25*AH9</f>
        <v>0</v>
      </c>
      <c r="AI26" s="12">
        <f t="shared" si="15"/>
        <v>0</v>
      </c>
      <c r="AJ26" s="19">
        <f t="shared" si="16"/>
        <v>0</v>
      </c>
      <c r="AL26" s="7">
        <v>0.1</v>
      </c>
      <c r="AM26" s="11">
        <f t="shared" si="20"/>
        <v>0</v>
      </c>
      <c r="AN26" s="11">
        <f>AM25*AN10</f>
        <v>0</v>
      </c>
      <c r="AO26" s="11">
        <f t="shared" si="18"/>
        <v>0</v>
      </c>
      <c r="AP26" s="18">
        <f t="shared" si="19"/>
        <v>0</v>
      </c>
      <c r="AR26" s="7">
        <v>0.1</v>
      </c>
      <c r="AS26" s="11">
        <f t="shared" si="23"/>
        <v>0</v>
      </c>
      <c r="AT26" s="11">
        <f>AS25*AT11</f>
        <v>0</v>
      </c>
      <c r="AU26" s="11">
        <f t="shared" si="21"/>
        <v>0</v>
      </c>
      <c r="AV26" s="18">
        <f t="shared" si="22"/>
        <v>0</v>
      </c>
      <c r="AX26" s="7">
        <v>0.1</v>
      </c>
      <c r="AY26" s="11">
        <f t="shared" si="26"/>
        <v>0</v>
      </c>
      <c r="AZ26" s="11">
        <f>AY25*AZ12</f>
        <v>0</v>
      </c>
      <c r="BA26" s="11">
        <f t="shared" si="24"/>
        <v>0</v>
      </c>
      <c r="BB26" s="18">
        <f t="shared" si="25"/>
        <v>0</v>
      </c>
      <c r="BD26" s="7">
        <v>0.1</v>
      </c>
      <c r="BE26" s="11">
        <f t="shared" si="29"/>
        <v>0</v>
      </c>
      <c r="BF26" s="11">
        <f>BE25*BF13</f>
        <v>0</v>
      </c>
      <c r="BG26" s="11">
        <f t="shared" si="27"/>
        <v>0</v>
      </c>
      <c r="BH26" s="18">
        <f t="shared" si="28"/>
        <v>0</v>
      </c>
      <c r="BJ26" s="7">
        <v>0.1</v>
      </c>
      <c r="BK26" s="11">
        <f t="shared" si="32"/>
        <v>0</v>
      </c>
      <c r="BL26" s="11">
        <f>BK25*BL14</f>
        <v>0</v>
      </c>
      <c r="BM26" s="11">
        <f t="shared" si="30"/>
        <v>0</v>
      </c>
      <c r="BN26" s="18">
        <f t="shared" si="31"/>
        <v>0</v>
      </c>
    </row>
    <row r="27" spans="1:66" ht="16" thickBot="1" x14ac:dyDescent="0.25">
      <c r="A27" t="s">
        <v>22</v>
      </c>
      <c r="B27" s="11">
        <f>F9+L9+R9+X9+AD9</f>
        <v>54820844.166666664</v>
      </c>
      <c r="AL27" s="8">
        <v>0.1</v>
      </c>
      <c r="AM27" s="12">
        <f t="shared" si="20"/>
        <v>0</v>
      </c>
      <c r="AN27" s="12">
        <f>AM26*AN10</f>
        <v>0</v>
      </c>
      <c r="AO27" s="12">
        <f t="shared" si="18"/>
        <v>0</v>
      </c>
      <c r="AP27" s="19">
        <f t="shared" si="19"/>
        <v>0</v>
      </c>
      <c r="AR27" s="7">
        <v>0.1</v>
      </c>
      <c r="AS27" s="11">
        <f t="shared" si="23"/>
        <v>0</v>
      </c>
      <c r="AT27" s="11">
        <f>AS26*AT11</f>
        <v>0</v>
      </c>
      <c r="AU27" s="11">
        <f t="shared" si="21"/>
        <v>0</v>
      </c>
      <c r="AV27" s="18">
        <f t="shared" si="22"/>
        <v>0</v>
      </c>
      <c r="AX27" s="7">
        <v>0.1</v>
      </c>
      <c r="AY27" s="11">
        <f t="shared" si="26"/>
        <v>0</v>
      </c>
      <c r="AZ27" s="11">
        <f>AY26*AZ12</f>
        <v>0</v>
      </c>
      <c r="BA27" s="11">
        <f t="shared" si="24"/>
        <v>0</v>
      </c>
      <c r="BB27" s="18">
        <f t="shared" si="25"/>
        <v>0</v>
      </c>
      <c r="BD27" s="7">
        <v>0.1</v>
      </c>
      <c r="BE27" s="11">
        <f t="shared" si="29"/>
        <v>0</v>
      </c>
      <c r="BF27" s="11">
        <f>BE26*BF13</f>
        <v>0</v>
      </c>
      <c r="BG27" s="11">
        <f t="shared" si="27"/>
        <v>0</v>
      </c>
      <c r="BH27" s="18">
        <f t="shared" si="28"/>
        <v>0</v>
      </c>
      <c r="BJ27" s="7">
        <v>0.1</v>
      </c>
      <c r="BK27" s="11">
        <f t="shared" si="32"/>
        <v>0</v>
      </c>
      <c r="BL27" s="11">
        <f>BK26*BL14</f>
        <v>0</v>
      </c>
      <c r="BM27" s="11">
        <f t="shared" si="30"/>
        <v>0</v>
      </c>
      <c r="BN27" s="18">
        <f t="shared" si="31"/>
        <v>0</v>
      </c>
    </row>
    <row r="28" spans="1:66" ht="16" thickBot="1" x14ac:dyDescent="0.25">
      <c r="A28" t="s">
        <v>30</v>
      </c>
      <c r="AR28" s="8">
        <v>0.1</v>
      </c>
      <c r="AS28" s="12">
        <f t="shared" si="23"/>
        <v>0</v>
      </c>
      <c r="AT28" s="12">
        <f>AS27*AT11</f>
        <v>0</v>
      </c>
      <c r="AU28" s="12">
        <f t="shared" si="21"/>
        <v>0</v>
      </c>
      <c r="AV28" s="19">
        <f t="shared" si="22"/>
        <v>0</v>
      </c>
      <c r="AX28" s="7">
        <v>0.1</v>
      </c>
      <c r="AY28" s="11">
        <f t="shared" si="26"/>
        <v>0</v>
      </c>
      <c r="AZ28" s="11">
        <f>AY27*AZ12</f>
        <v>0</v>
      </c>
      <c r="BA28" s="11">
        <f t="shared" si="24"/>
        <v>0</v>
      </c>
      <c r="BB28" s="18">
        <f t="shared" si="25"/>
        <v>0</v>
      </c>
      <c r="BD28" s="7">
        <v>0.1</v>
      </c>
      <c r="BE28" s="11">
        <f t="shared" si="29"/>
        <v>0</v>
      </c>
      <c r="BF28" s="11">
        <f>BE27*BF13</f>
        <v>0</v>
      </c>
      <c r="BG28" s="11">
        <f t="shared" si="27"/>
        <v>0</v>
      </c>
      <c r="BH28" s="18">
        <f t="shared" si="28"/>
        <v>0</v>
      </c>
      <c r="BJ28" s="7">
        <v>0.1</v>
      </c>
      <c r="BK28" s="11">
        <f t="shared" si="32"/>
        <v>0</v>
      </c>
      <c r="BL28" s="11">
        <f>BK27*BL14</f>
        <v>0</v>
      </c>
      <c r="BM28" s="11">
        <f t="shared" si="30"/>
        <v>0</v>
      </c>
      <c r="BN28" s="18">
        <f t="shared" si="31"/>
        <v>0</v>
      </c>
    </row>
    <row r="29" spans="1:66" ht="16" thickBot="1" x14ac:dyDescent="0.25">
      <c r="A29" t="s">
        <v>29</v>
      </c>
      <c r="AX29" s="8">
        <v>0.1</v>
      </c>
      <c r="AY29" s="12">
        <f t="shared" si="26"/>
        <v>0</v>
      </c>
      <c r="AZ29" s="12">
        <f>AY28*AZ12</f>
        <v>0</v>
      </c>
      <c r="BA29" s="12">
        <f t="shared" si="24"/>
        <v>0</v>
      </c>
      <c r="BB29" s="19">
        <f t="shared" si="25"/>
        <v>0</v>
      </c>
      <c r="BD29" s="7">
        <v>0.1</v>
      </c>
      <c r="BE29" s="11">
        <f t="shared" si="29"/>
        <v>0</v>
      </c>
      <c r="BF29" s="11">
        <f>BE28*BF13</f>
        <v>0</v>
      </c>
      <c r="BG29" s="11">
        <f t="shared" si="27"/>
        <v>0</v>
      </c>
      <c r="BH29" s="18">
        <f t="shared" si="28"/>
        <v>0</v>
      </c>
      <c r="BJ29" s="7">
        <v>0.1</v>
      </c>
      <c r="BK29" s="11">
        <f t="shared" si="32"/>
        <v>0</v>
      </c>
      <c r="BL29" s="11">
        <f>BK28*BL14</f>
        <v>0</v>
      </c>
      <c r="BM29" s="11">
        <f t="shared" si="30"/>
        <v>0</v>
      </c>
      <c r="BN29" s="18">
        <f t="shared" si="31"/>
        <v>0</v>
      </c>
    </row>
    <row r="30" spans="1:66" ht="16" thickBot="1" x14ac:dyDescent="0.25">
      <c r="BD30" s="8">
        <v>0.1</v>
      </c>
      <c r="BE30" s="12">
        <f t="shared" si="29"/>
        <v>0</v>
      </c>
      <c r="BF30" s="12">
        <f>BE29*BF13</f>
        <v>0</v>
      </c>
      <c r="BG30" s="12">
        <f t="shared" si="27"/>
        <v>0</v>
      </c>
      <c r="BH30" s="19">
        <f t="shared" si="28"/>
        <v>0</v>
      </c>
      <c r="BJ30" s="7">
        <v>0.1</v>
      </c>
      <c r="BK30" s="11">
        <f t="shared" si="32"/>
        <v>0</v>
      </c>
      <c r="BL30" s="11">
        <f>BK29*BL14</f>
        <v>0</v>
      </c>
      <c r="BM30" s="11">
        <f t="shared" si="30"/>
        <v>0</v>
      </c>
      <c r="BN30" s="18">
        <f t="shared" si="31"/>
        <v>0</v>
      </c>
    </row>
    <row r="31" spans="1:66" ht="16" thickBot="1" x14ac:dyDescent="0.25">
      <c r="A31" t="s">
        <v>23</v>
      </c>
      <c r="B31" s="11">
        <f>F10+L10+R10+X10+AD10+AJ10</f>
        <v>56104522.891666673</v>
      </c>
      <c r="BJ31" s="8">
        <v>0.1</v>
      </c>
      <c r="BK31" s="12">
        <f t="shared" si="32"/>
        <v>0</v>
      </c>
      <c r="BL31" s="12">
        <f>BK30*BL14</f>
        <v>0</v>
      </c>
      <c r="BM31" s="12">
        <f t="shared" si="30"/>
        <v>0</v>
      </c>
      <c r="BN31" s="19">
        <f t="shared" si="31"/>
        <v>0</v>
      </c>
    </row>
    <row r="32" spans="1:66" x14ac:dyDescent="0.2">
      <c r="A32" t="s">
        <v>24</v>
      </c>
      <c r="B32" s="11">
        <f>F11+L11+R11+X11+AD11+AJ11+AP11</f>
        <v>61127125.907750003</v>
      </c>
    </row>
    <row r="33" spans="1:2" x14ac:dyDescent="0.2">
      <c r="A33" t="s">
        <v>25</v>
      </c>
      <c r="B33" s="11">
        <f t="shared" ref="B33" si="33">F12+L12+R12+X12+AD12</f>
        <v>72915462.230222508</v>
      </c>
    </row>
    <row r="34" spans="1:2" x14ac:dyDescent="0.2">
      <c r="A34" t="s">
        <v>26</v>
      </c>
      <c r="B34" s="11">
        <f>F13+L13+R13+X13+AD13+AJ13+AP13+AV13+BB13</f>
        <v>86978418.933964789</v>
      </c>
    </row>
    <row r="35" spans="1:2" x14ac:dyDescent="0.2">
      <c r="A35" t="s">
        <v>27</v>
      </c>
      <c r="B35" s="11">
        <f>F14+L14+R14+X14+AD14+AJ14+AP14+AV14+BB14+BH14</f>
        <v>103755141.1874181</v>
      </c>
    </row>
    <row r="36" spans="1:2" x14ac:dyDescent="0.2">
      <c r="A36" t="s">
        <v>28</v>
      </c>
      <c r="B36" s="11">
        <f>F15+L15+R15+X15+AD15+AJ15+AP15+AV15+BB15+BH15+BN15</f>
        <v>123769605.20022754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tahun serius</vt:lpstr>
      <vt:lpstr>More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Soerjadjaya</dc:creator>
  <cp:lastModifiedBy>William Soerjadjaya</cp:lastModifiedBy>
  <dcterms:created xsi:type="dcterms:W3CDTF">2024-09-22T14:29:13Z</dcterms:created>
  <dcterms:modified xsi:type="dcterms:W3CDTF">2026-10-03T04:10:22Z</dcterms:modified>
</cp:coreProperties>
</file>